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1" l="1"/>
  <c r="D95" i="1" s="1"/>
  <c r="I94" i="1"/>
  <c r="F92" i="1"/>
  <c r="D92" i="1" s="1"/>
  <c r="O92" i="1" s="1"/>
  <c r="F91" i="1"/>
  <c r="D91" i="1" s="1"/>
  <c r="O91" i="1" s="1"/>
  <c r="F90" i="1"/>
  <c r="D90" i="1"/>
  <c r="O90" i="1" s="1"/>
  <c r="N89" i="1"/>
  <c r="O88" i="1"/>
  <c r="G88" i="1"/>
  <c r="F88" i="1"/>
  <c r="D88" i="1" s="1"/>
  <c r="I87" i="1"/>
  <c r="F87" i="1"/>
  <c r="G87" i="1" s="1"/>
  <c r="D87" i="1"/>
  <c r="O87" i="1" s="1"/>
  <c r="G86" i="1"/>
  <c r="F86" i="1"/>
  <c r="D86" i="1" s="1"/>
  <c r="O86" i="1" s="1"/>
  <c r="F85" i="1"/>
  <c r="G85" i="1" s="1"/>
  <c r="D85" i="1"/>
  <c r="O85" i="1" s="1"/>
  <c r="N84" i="1"/>
  <c r="J84" i="1"/>
  <c r="H84" i="1"/>
  <c r="E84" i="1"/>
  <c r="F83" i="1"/>
  <c r="D83" i="1"/>
  <c r="O83" i="1" s="1"/>
  <c r="F82" i="1"/>
  <c r="N81" i="1"/>
  <c r="J81" i="1"/>
  <c r="H81" i="1"/>
  <c r="E81" i="1"/>
  <c r="F80" i="1"/>
  <c r="G80" i="1" s="1"/>
  <c r="D80" i="1"/>
  <c r="I80" i="1" s="1"/>
  <c r="F79" i="1"/>
  <c r="D79" i="1"/>
  <c r="I79" i="1" s="1"/>
  <c r="I78" i="1"/>
  <c r="F78" i="1"/>
  <c r="G78" i="1" s="1"/>
  <c r="D78" i="1"/>
  <c r="I77" i="1"/>
  <c r="F77" i="1"/>
  <c r="D77" i="1"/>
  <c r="F76" i="1"/>
  <c r="G76" i="1" s="1"/>
  <c r="D76" i="1"/>
  <c r="I76" i="1" s="1"/>
  <c r="F75" i="1"/>
  <c r="D75" i="1"/>
  <c r="I75" i="1" s="1"/>
  <c r="I74" i="1"/>
  <c r="F74" i="1"/>
  <c r="G74" i="1" s="1"/>
  <c r="D74" i="1"/>
  <c r="I73" i="1"/>
  <c r="F73" i="1"/>
  <c r="D73" i="1"/>
  <c r="F72" i="1"/>
  <c r="G72" i="1" s="1"/>
  <c r="D72" i="1"/>
  <c r="I72" i="1" s="1"/>
  <c r="F71" i="1"/>
  <c r="D71" i="1"/>
  <c r="I71" i="1" s="1"/>
  <c r="O70" i="1"/>
  <c r="G70" i="1"/>
  <c r="F70" i="1"/>
  <c r="D70" i="1" s="1"/>
  <c r="M69" i="1"/>
  <c r="M36" i="1" s="1"/>
  <c r="K69" i="1"/>
  <c r="F69" i="1"/>
  <c r="G69" i="1" s="1"/>
  <c r="D69" i="1"/>
  <c r="O69" i="1" s="1"/>
  <c r="O68" i="1"/>
  <c r="F68" i="1"/>
  <c r="D68" i="1" s="1"/>
  <c r="I67" i="1"/>
  <c r="F67" i="1"/>
  <c r="D67" i="1"/>
  <c r="O67" i="1" s="1"/>
  <c r="G66" i="1"/>
  <c r="F66" i="1"/>
  <c r="D66" i="1" s="1"/>
  <c r="O66" i="1" s="1"/>
  <c r="K65" i="1"/>
  <c r="F65" i="1"/>
  <c r="G65" i="1" s="1"/>
  <c r="D65" i="1"/>
  <c r="O65" i="1" s="1"/>
  <c r="F64" i="1"/>
  <c r="D64" i="1" s="1"/>
  <c r="F63" i="1"/>
  <c r="D63" i="1"/>
  <c r="O63" i="1" s="1"/>
  <c r="O62" i="1"/>
  <c r="G62" i="1"/>
  <c r="F62" i="1"/>
  <c r="D62" i="1" s="1"/>
  <c r="K61" i="1"/>
  <c r="I61" i="1"/>
  <c r="F61" i="1"/>
  <c r="G61" i="1" s="1"/>
  <c r="D61" i="1"/>
  <c r="O61" i="1" s="1"/>
  <c r="O60" i="1"/>
  <c r="F60" i="1"/>
  <c r="D60" i="1" s="1"/>
  <c r="I59" i="1"/>
  <c r="F59" i="1"/>
  <c r="D59" i="1"/>
  <c r="O59" i="1" s="1"/>
  <c r="G58" i="1"/>
  <c r="F58" i="1"/>
  <c r="D58" i="1" s="1"/>
  <c r="O58" i="1" s="1"/>
  <c r="K57" i="1"/>
  <c r="F57" i="1"/>
  <c r="G57" i="1" s="1"/>
  <c r="D57" i="1"/>
  <c r="O57" i="1" s="1"/>
  <c r="F56" i="1"/>
  <c r="D56" i="1" s="1"/>
  <c r="F55" i="1"/>
  <c r="D55" i="1"/>
  <c r="O55" i="1" s="1"/>
  <c r="O54" i="1"/>
  <c r="G54" i="1"/>
  <c r="F54" i="1"/>
  <c r="D54" i="1" s="1"/>
  <c r="K53" i="1"/>
  <c r="I53" i="1"/>
  <c r="F53" i="1"/>
  <c r="G53" i="1" s="1"/>
  <c r="D53" i="1"/>
  <c r="O53" i="1" s="1"/>
  <c r="O52" i="1"/>
  <c r="F52" i="1"/>
  <c r="D52" i="1" s="1"/>
  <c r="I51" i="1"/>
  <c r="F51" i="1"/>
  <c r="D51" i="1"/>
  <c r="O51" i="1" s="1"/>
  <c r="G50" i="1"/>
  <c r="F50" i="1"/>
  <c r="D50" i="1" s="1"/>
  <c r="O50" i="1" s="1"/>
  <c r="K49" i="1"/>
  <c r="F49" i="1"/>
  <c r="G49" i="1" s="1"/>
  <c r="D49" i="1"/>
  <c r="O49" i="1" s="1"/>
  <c r="F48" i="1"/>
  <c r="D48" i="1" s="1"/>
  <c r="O48" i="1" s="1"/>
  <c r="F47" i="1"/>
  <c r="D47" i="1"/>
  <c r="O47" i="1" s="1"/>
  <c r="O46" i="1"/>
  <c r="G46" i="1"/>
  <c r="F46" i="1"/>
  <c r="D46" i="1" s="1"/>
  <c r="K45" i="1"/>
  <c r="I45" i="1"/>
  <c r="F45" i="1"/>
  <c r="G45" i="1" s="1"/>
  <c r="D45" i="1"/>
  <c r="O45" i="1" s="1"/>
  <c r="O44" i="1"/>
  <c r="F44" i="1"/>
  <c r="D44" i="1" s="1"/>
  <c r="I43" i="1"/>
  <c r="F43" i="1"/>
  <c r="D43" i="1"/>
  <c r="O43" i="1" s="1"/>
  <c r="G42" i="1"/>
  <c r="F42" i="1"/>
  <c r="D42" i="1" s="1"/>
  <c r="O42" i="1" s="1"/>
  <c r="K41" i="1"/>
  <c r="F41" i="1"/>
  <c r="G41" i="1" s="1"/>
  <c r="D41" i="1"/>
  <c r="O41" i="1" s="1"/>
  <c r="F40" i="1"/>
  <c r="D40" i="1" s="1"/>
  <c r="O40" i="1" s="1"/>
  <c r="F39" i="1"/>
  <c r="D39" i="1"/>
  <c r="O39" i="1" s="1"/>
  <c r="O38" i="1"/>
  <c r="G38" i="1"/>
  <c r="F38" i="1"/>
  <c r="D38" i="1" s="1"/>
  <c r="K37" i="1"/>
  <c r="I37" i="1"/>
  <c r="F37" i="1"/>
  <c r="G37" i="1" s="1"/>
  <c r="D37" i="1"/>
  <c r="O37" i="1" s="1"/>
  <c r="N36" i="1"/>
  <c r="L36" i="1"/>
  <c r="F36" i="1" s="1"/>
  <c r="J36" i="1"/>
  <c r="H36" i="1"/>
  <c r="E36" i="1"/>
  <c r="F35" i="1"/>
  <c r="D35" i="1"/>
  <c r="I35" i="1" s="1"/>
  <c r="I34" i="1"/>
  <c r="G34" i="1"/>
  <c r="F34" i="1"/>
  <c r="D34" i="1"/>
  <c r="O34" i="1" s="1"/>
  <c r="F33" i="1"/>
  <c r="D33" i="1"/>
  <c r="I33" i="1" s="1"/>
  <c r="I32" i="1"/>
  <c r="G32" i="1"/>
  <c r="F32" i="1"/>
  <c r="D32" i="1"/>
  <c r="O32" i="1" s="1"/>
  <c r="F31" i="1"/>
  <c r="D31" i="1"/>
  <c r="I31" i="1" s="1"/>
  <c r="I30" i="1"/>
  <c r="G30" i="1"/>
  <c r="F30" i="1"/>
  <c r="D30" i="1"/>
  <c r="O30" i="1" s="1"/>
  <c r="F29" i="1"/>
  <c r="D29" i="1"/>
  <c r="I29" i="1" s="1"/>
  <c r="I28" i="1"/>
  <c r="G28" i="1"/>
  <c r="F28" i="1"/>
  <c r="D28" i="1" s="1"/>
  <c r="F27" i="1"/>
  <c r="D27" i="1" s="1"/>
  <c r="I26" i="1"/>
  <c r="F26" i="1"/>
  <c r="D26" i="1" s="1"/>
  <c r="K25" i="1"/>
  <c r="F25" i="1"/>
  <c r="D25" i="1"/>
  <c r="I25" i="1" s="1"/>
  <c r="I24" i="1"/>
  <c r="F24" i="1"/>
  <c r="D24" i="1" s="1"/>
  <c r="K24" i="1" s="1"/>
  <c r="F23" i="1"/>
  <c r="D23" i="1" s="1"/>
  <c r="O22" i="1"/>
  <c r="I22" i="1"/>
  <c r="G22" i="1"/>
  <c r="F22" i="1"/>
  <c r="D22" i="1" s="1"/>
  <c r="K22" i="1" s="1"/>
  <c r="F21" i="1"/>
  <c r="D21" i="1"/>
  <c r="K21" i="1" s="1"/>
  <c r="G20" i="1"/>
  <c r="F20" i="1"/>
  <c r="D20" i="1"/>
  <c r="O20" i="1" s="1"/>
  <c r="F19" i="1"/>
  <c r="D19" i="1"/>
  <c r="I19" i="1" s="1"/>
  <c r="G18" i="1"/>
  <c r="F18" i="1"/>
  <c r="D18" i="1"/>
  <c r="O18" i="1" s="1"/>
  <c r="F17" i="1"/>
  <c r="D17" i="1"/>
  <c r="I17" i="1" s="1"/>
  <c r="G16" i="1"/>
  <c r="F16" i="1"/>
  <c r="D16" i="1"/>
  <c r="O16" i="1" s="1"/>
  <c r="F15" i="1"/>
  <c r="D15" i="1"/>
  <c r="I15" i="1" s="1"/>
  <c r="G14" i="1"/>
  <c r="F14" i="1"/>
  <c r="D14" i="1"/>
  <c r="O14" i="1" s="1"/>
  <c r="F13" i="1"/>
  <c r="D13" i="1"/>
  <c r="I13" i="1" s="1"/>
  <c r="G12" i="1"/>
  <c r="F12" i="1"/>
  <c r="D12" i="1"/>
  <c r="O12" i="1" s="1"/>
  <c r="F11" i="1"/>
  <c r="D11" i="1"/>
  <c r="I11" i="1" s="1"/>
  <c r="G10" i="1"/>
  <c r="F10" i="1"/>
  <c r="D10" i="1"/>
  <c r="O10" i="1" s="1"/>
  <c r="F9" i="1"/>
  <c r="D9" i="1"/>
  <c r="I9" i="1" s="1"/>
  <c r="G8" i="1"/>
  <c r="F8" i="1"/>
  <c r="D8" i="1"/>
  <c r="O8" i="1" s="1"/>
  <c r="F7" i="1"/>
  <c r="D7" i="1"/>
  <c r="I7" i="1" s="1"/>
  <c r="G6" i="1"/>
  <c r="F6" i="1"/>
  <c r="D6" i="1"/>
  <c r="O6" i="1" s="1"/>
  <c r="F5" i="1"/>
  <c r="D5" i="1"/>
  <c r="I5" i="1" s="1"/>
  <c r="G4" i="1"/>
  <c r="F4" i="1"/>
  <c r="D4" i="1"/>
  <c r="O4" i="1" s="1"/>
  <c r="F3" i="1"/>
  <c r="D3" i="1"/>
  <c r="I3" i="1" s="1"/>
  <c r="G2" i="1"/>
  <c r="F2" i="1"/>
  <c r="D2" i="1"/>
  <c r="O2" i="1" s="1"/>
  <c r="F1" i="1"/>
  <c r="D1" i="1"/>
  <c r="I1" i="1" s="1"/>
  <c r="I23" i="1" l="1"/>
  <c r="K23" i="1"/>
  <c r="O23" i="1"/>
  <c r="I27" i="1"/>
  <c r="K27" i="1"/>
  <c r="O27" i="1"/>
  <c r="O36" i="1"/>
  <c r="D36" i="1"/>
  <c r="G36" i="1"/>
  <c r="K9" i="1"/>
  <c r="K13" i="1"/>
  <c r="K15" i="1"/>
  <c r="K19" i="1"/>
  <c r="K56" i="1"/>
  <c r="I56" i="1"/>
  <c r="K64" i="1"/>
  <c r="I64" i="1"/>
  <c r="O1" i="1"/>
  <c r="I2" i="1"/>
  <c r="O3" i="1"/>
  <c r="I4" i="1"/>
  <c r="O5" i="1"/>
  <c r="I6" i="1"/>
  <c r="O7" i="1"/>
  <c r="I8" i="1"/>
  <c r="O9" i="1"/>
  <c r="I10" i="1"/>
  <c r="O11" i="1"/>
  <c r="I12" i="1"/>
  <c r="O13" i="1"/>
  <c r="I14" i="1"/>
  <c r="O15" i="1"/>
  <c r="I16" i="1"/>
  <c r="O17" i="1"/>
  <c r="I18" i="1"/>
  <c r="O19" i="1"/>
  <c r="I20" i="1"/>
  <c r="G21" i="1"/>
  <c r="O24" i="1"/>
  <c r="O25" i="1"/>
  <c r="O28" i="1"/>
  <c r="K28" i="1"/>
  <c r="G29" i="1"/>
  <c r="G31" i="1"/>
  <c r="G33" i="1"/>
  <c r="G35" i="1"/>
  <c r="K38" i="1"/>
  <c r="K36" i="1" s="1"/>
  <c r="I38" i="1"/>
  <c r="G39" i="1"/>
  <c r="G40" i="1"/>
  <c r="I41" i="1"/>
  <c r="K43" i="1"/>
  <c r="K46" i="1"/>
  <c r="I46" i="1"/>
  <c r="G47" i="1"/>
  <c r="G48" i="1"/>
  <c r="I49" i="1"/>
  <c r="K51" i="1"/>
  <c r="K54" i="1"/>
  <c r="I54" i="1"/>
  <c r="G55" i="1"/>
  <c r="G56" i="1"/>
  <c r="I57" i="1"/>
  <c r="K59" i="1"/>
  <c r="K62" i="1"/>
  <c r="I62" i="1"/>
  <c r="G63" i="1"/>
  <c r="G64" i="1"/>
  <c r="I65" i="1"/>
  <c r="K67" i="1"/>
  <c r="K70" i="1"/>
  <c r="I70" i="1"/>
  <c r="G71" i="1"/>
  <c r="G75" i="1"/>
  <c r="G79" i="1"/>
  <c r="G83" i="1"/>
  <c r="F84" i="1"/>
  <c r="I85" i="1"/>
  <c r="K87" i="1"/>
  <c r="G1" i="1"/>
  <c r="K2" i="1"/>
  <c r="G3" i="1"/>
  <c r="K4" i="1"/>
  <c r="G5" i="1"/>
  <c r="K6" i="1"/>
  <c r="G7" i="1"/>
  <c r="K8" i="1"/>
  <c r="G9" i="1"/>
  <c r="K10" i="1"/>
  <c r="G11" i="1"/>
  <c r="K12" i="1"/>
  <c r="G13" i="1"/>
  <c r="K14" i="1"/>
  <c r="G15" i="1"/>
  <c r="K16" i="1"/>
  <c r="G17" i="1"/>
  <c r="K18" i="1"/>
  <c r="G19" i="1"/>
  <c r="K20" i="1"/>
  <c r="I21" i="1"/>
  <c r="G23" i="1"/>
  <c r="O26" i="1"/>
  <c r="K26" i="1"/>
  <c r="G27" i="1"/>
  <c r="K29" i="1"/>
  <c r="K31" i="1"/>
  <c r="K33" i="1"/>
  <c r="K35" i="1"/>
  <c r="I39" i="1"/>
  <c r="K44" i="1"/>
  <c r="I44" i="1"/>
  <c r="I47" i="1"/>
  <c r="K52" i="1"/>
  <c r="I52" i="1"/>
  <c r="I55" i="1"/>
  <c r="O56" i="1"/>
  <c r="K60" i="1"/>
  <c r="I60" i="1"/>
  <c r="I63" i="1"/>
  <c r="O64" i="1"/>
  <c r="K68" i="1"/>
  <c r="I68" i="1"/>
  <c r="I83" i="1"/>
  <c r="K85" i="1"/>
  <c r="K88" i="1"/>
  <c r="I88" i="1"/>
  <c r="K1" i="1"/>
  <c r="K3" i="1"/>
  <c r="K5" i="1"/>
  <c r="K7" i="1"/>
  <c r="K11" i="1"/>
  <c r="K17" i="1"/>
  <c r="O21" i="1"/>
  <c r="K40" i="1"/>
  <c r="I40" i="1"/>
  <c r="K48" i="1"/>
  <c r="I48" i="1"/>
  <c r="G24" i="1"/>
  <c r="G25" i="1"/>
  <c r="G26" i="1"/>
  <c r="O29" i="1"/>
  <c r="O31" i="1"/>
  <c r="O33" i="1"/>
  <c r="O35" i="1"/>
  <c r="K39" i="1"/>
  <c r="K42" i="1"/>
  <c r="I42" i="1"/>
  <c r="G43" i="1"/>
  <c r="G44" i="1"/>
  <c r="K47" i="1"/>
  <c r="K50" i="1"/>
  <c r="I50" i="1"/>
  <c r="G51" i="1"/>
  <c r="G52" i="1"/>
  <c r="K55" i="1"/>
  <c r="K58" i="1"/>
  <c r="I58" i="1"/>
  <c r="G59" i="1"/>
  <c r="G60" i="1"/>
  <c r="K63" i="1"/>
  <c r="K66" i="1"/>
  <c r="I66" i="1"/>
  <c r="G67" i="1"/>
  <c r="G68" i="1"/>
  <c r="G73" i="1"/>
  <c r="G77" i="1"/>
  <c r="D82" i="1"/>
  <c r="D81" i="1" s="1"/>
  <c r="F81" i="1"/>
  <c r="K83" i="1"/>
  <c r="K86" i="1"/>
  <c r="I86" i="1"/>
  <c r="F89" i="1"/>
  <c r="D89" i="1" s="1"/>
  <c r="O89" i="1" s="1"/>
  <c r="K30" i="1"/>
  <c r="K32" i="1"/>
  <c r="K34" i="1"/>
  <c r="D84" i="1" l="1"/>
  <c r="I84" i="1" l="1"/>
  <c r="O84" i="1"/>
  <c r="K84" i="1"/>
  <c r="G84" i="1"/>
</calcChain>
</file>

<file path=xl/sharedStrings.xml><?xml version="1.0" encoding="utf-8"?>
<sst xmlns="http://schemas.openxmlformats.org/spreadsheetml/2006/main" count="180" uniqueCount="180">
  <si>
    <t>Лампа светодиодная Е 27 7Вт</t>
  </si>
  <si>
    <t>2,4,9</t>
  </si>
  <si>
    <t>Лампа светодиодная Е 27 36Вт</t>
  </si>
  <si>
    <t>2,4,10</t>
  </si>
  <si>
    <t xml:space="preserve">Лампа ДРВ </t>
  </si>
  <si>
    <t>2,4,11</t>
  </si>
  <si>
    <t>Стол детский</t>
  </si>
  <si>
    <t>2,4,12</t>
  </si>
  <si>
    <t>Кожный антисептик</t>
  </si>
  <si>
    <t>2,4,13</t>
  </si>
  <si>
    <t>Термометры (деж.гр)</t>
  </si>
  <si>
    <t>2,4,15</t>
  </si>
  <si>
    <t>Дезковрики</t>
  </si>
  <si>
    <t>2,4,16</t>
  </si>
  <si>
    <t>Капрон</t>
  </si>
  <si>
    <t>2,4,17</t>
  </si>
  <si>
    <t>Перчатки резиновые (деж.гр)</t>
  </si>
  <si>
    <t>2,4,19</t>
  </si>
  <si>
    <t>Перчатки нитриловые (д.гр)</t>
  </si>
  <si>
    <t>2,4,20</t>
  </si>
  <si>
    <t>Халаты</t>
  </si>
  <si>
    <t>2,4,21</t>
  </si>
  <si>
    <t>Комбинезон защитный д.гр</t>
  </si>
  <si>
    <t>2,4,22</t>
  </si>
  <si>
    <t>ДСП</t>
  </si>
  <si>
    <t>2,4,23</t>
  </si>
  <si>
    <t>Маски д.гр</t>
  </si>
  <si>
    <t>2,4,24</t>
  </si>
  <si>
    <t>Опрыскиватель д.гр</t>
  </si>
  <si>
    <t>2,4,25</t>
  </si>
  <si>
    <t>Бочки пластиковые (д.гр)</t>
  </si>
  <si>
    <t>2,4,26</t>
  </si>
  <si>
    <t>Облучатели передвижные</t>
  </si>
  <si>
    <t>2,4,27</t>
  </si>
  <si>
    <t>Пластиковый стакан</t>
  </si>
  <si>
    <t>2,4,28</t>
  </si>
  <si>
    <t>Водонагреватель</t>
  </si>
  <si>
    <t>2,4,29</t>
  </si>
  <si>
    <t>Светильники</t>
  </si>
  <si>
    <t>2,4,30</t>
  </si>
  <si>
    <t>Облучатели</t>
  </si>
  <si>
    <t>2,4,31</t>
  </si>
  <si>
    <t>Гипохлорид (д.гр)</t>
  </si>
  <si>
    <t>2,4,32</t>
  </si>
  <si>
    <t>Лампа настольная</t>
  </si>
  <si>
    <t>2,4,33</t>
  </si>
  <si>
    <t>Набор для развития навыков программирования</t>
  </si>
  <si>
    <t>2,4,34</t>
  </si>
  <si>
    <t>Робототехнический учебный комплекс с полигоном</t>
  </si>
  <si>
    <t>2,4,35</t>
  </si>
  <si>
    <t>Машина снегоуборочная</t>
  </si>
  <si>
    <t>2,4,36</t>
  </si>
  <si>
    <t>Моющие и чистящие средства</t>
  </si>
  <si>
    <t>2,4,37</t>
  </si>
  <si>
    <t>Посуда</t>
  </si>
  <si>
    <t>2,4,38</t>
  </si>
  <si>
    <t>Канцелярские товары для детей</t>
  </si>
  <si>
    <t>2,4,39</t>
  </si>
  <si>
    <t xml:space="preserve">Салфетки (100шт. в пачке, белые) </t>
  </si>
  <si>
    <t>2,4,40</t>
  </si>
  <si>
    <t>Туалетная бумага</t>
  </si>
  <si>
    <t>2,4,41</t>
  </si>
  <si>
    <t>Перчатки одноразовые</t>
  </si>
  <si>
    <t>2,4,42</t>
  </si>
  <si>
    <t>Бумажные полотенца</t>
  </si>
  <si>
    <t>2,4,43</t>
  </si>
  <si>
    <t>Дез.средство</t>
  </si>
  <si>
    <t>2,4,44</t>
  </si>
  <si>
    <t>Лопата совковая</t>
  </si>
  <si>
    <t>2,4,45</t>
  </si>
  <si>
    <t>Оплата прочих услуги и работ</t>
  </si>
  <si>
    <t xml:space="preserve">Обслуживание пожарной сигнализации </t>
  </si>
  <si>
    <t>2,5,1</t>
  </si>
  <si>
    <t>Обслуживание кухонного, прачечного и холодильного оборудования</t>
  </si>
  <si>
    <t>2,5,2</t>
  </si>
  <si>
    <t xml:space="preserve">Обслуживание электрических сетей </t>
  </si>
  <si>
    <t>2,5,3</t>
  </si>
  <si>
    <t>Обслуживание теплосчетчиков</t>
  </si>
  <si>
    <t>2,5,4</t>
  </si>
  <si>
    <t>Обслуживание внутренних систем отопления</t>
  </si>
  <si>
    <t>2,5,5</t>
  </si>
  <si>
    <t>Обслуживание системы холодного и горячего водоснабжения</t>
  </si>
  <si>
    <t>2,5,6</t>
  </si>
  <si>
    <t>Обслуживание системы канализации</t>
  </si>
  <si>
    <t>2,5,7</t>
  </si>
  <si>
    <t>Услуги по промывке и опрессовке системы отопления</t>
  </si>
  <si>
    <t>2,5,8</t>
  </si>
  <si>
    <t>Обслуживание компьютеров, переустановка программного обеспечения, контроль за антивирусными программами, заправка картриджей, замена барабана</t>
  </si>
  <si>
    <t>2,5,9</t>
  </si>
  <si>
    <t xml:space="preserve">Вывоз мусора </t>
  </si>
  <si>
    <t>2,5,10</t>
  </si>
  <si>
    <t>Производственный контроль</t>
  </si>
  <si>
    <t>2,5,11</t>
  </si>
  <si>
    <t>Страхование сотрудников</t>
  </si>
  <si>
    <t>2,5,12</t>
  </si>
  <si>
    <t>Электроизмерительные работы</t>
  </si>
  <si>
    <t>2,5,13</t>
  </si>
  <si>
    <t>Услуги по сопровождению программы "1С: Предприятие 8. Бухгалтерский учет для государственных предприятий Казахстана"</t>
  </si>
  <si>
    <t>2,5,14</t>
  </si>
  <si>
    <t xml:space="preserve">Услуги по сопровождению и технической поддержке программного обеспечения "К2.Бюджет" </t>
  </si>
  <si>
    <t>2,5,15</t>
  </si>
  <si>
    <t>Услуги по изготовлени. Фирменных бланков (500приказ/50письмо)</t>
  </si>
  <si>
    <t>2,5,16</t>
  </si>
  <si>
    <t>Медицинский осмотр сотрудников(Кожно-венерологическое обследование персонала
(дерматовенеролог, микрореакция, осмотр
терапевта, допуск к работе)-72чел)</t>
  </si>
  <si>
    <t>2,5,17</t>
  </si>
  <si>
    <t>Медицинский осмотр сотрудников: санитарный минимум (гигиеническое обучение-66ч); бактериологический осмотр сотрудников (яйца гельминтов)-65 человек; обследование
персонала на носительство патогенного
стафилококка-65 человек; бактериологический
осмотр сотрудников (бактериологический
посев кала)-65 человек.</t>
  </si>
  <si>
    <t>2,5,18</t>
  </si>
  <si>
    <t>Медицинский осмотр сотрудников: определение Ig G к антигену p24 ВИЧ в сыворотке крови ИФА-
методом (2чел); определение HBsAg в сыворотке крови ИФА-методом (2чел*2раза в год); определение суммарных антител к вирусу
гепатита С в сыворотке крови ИФА-методом
(2чел* 2 раза в год); забор крови из вены (2чел*2 раза в год)</t>
  </si>
  <si>
    <t>2,5,19</t>
  </si>
  <si>
    <t>Допуск к веб-сайту</t>
  </si>
  <si>
    <t>2,5,20</t>
  </si>
  <si>
    <t>Утилизация энергосберегающих, ртутьсодерж ламп-150шт, термометров-20шт</t>
  </si>
  <si>
    <t>2,5,21</t>
  </si>
  <si>
    <t>Обслуживание системы видеонаблюдения</t>
  </si>
  <si>
    <t>2,5,22</t>
  </si>
  <si>
    <t>Перезарядка огнетушителей 9шт</t>
  </si>
  <si>
    <t>2,5,23</t>
  </si>
  <si>
    <t>Обработка чердака 53,4 кв.м с выдачей заключения</t>
  </si>
  <si>
    <t>2,5,24</t>
  </si>
  <si>
    <t>Поверка счетчика холодной воды</t>
  </si>
  <si>
    <t>2,5,25</t>
  </si>
  <si>
    <t>Поверка электросчетчика</t>
  </si>
  <si>
    <t>2,5,26</t>
  </si>
  <si>
    <t>Обслуживание домофонной системы</t>
  </si>
  <si>
    <t>2,5,27</t>
  </si>
  <si>
    <t>Камерная обработка постельных принадлежностей</t>
  </si>
  <si>
    <t>2,5,28</t>
  </si>
  <si>
    <t>Работы по устройству заземляющего контура</t>
  </si>
  <si>
    <t>2,5,29</t>
  </si>
  <si>
    <t>Услуга доступа к веб-порталу</t>
  </si>
  <si>
    <t>2,5,30</t>
  </si>
  <si>
    <t>Оценка имущества</t>
  </si>
  <si>
    <t>2,5,31</t>
  </si>
  <si>
    <t>Семинары</t>
  </si>
  <si>
    <t>2,5,32</t>
  </si>
  <si>
    <t>Дезинфекция здания</t>
  </si>
  <si>
    <t>2,5,33</t>
  </si>
  <si>
    <t>Услуги банка</t>
  </si>
  <si>
    <t>2,5,34</t>
  </si>
  <si>
    <t>Продление антивирусной программы</t>
  </si>
  <si>
    <t>2,5,35</t>
  </si>
  <si>
    <t>Изготовление и монтаж москитных сеток</t>
  </si>
  <si>
    <t>2,5,36</t>
  </si>
  <si>
    <t>Изготовление и монтаж детской мебели</t>
  </si>
  <si>
    <t>2,5,37</t>
  </si>
  <si>
    <t>Работа по пошиву одежды</t>
  </si>
  <si>
    <t>2,5,38</t>
  </si>
  <si>
    <t>Работа по изготовлению жалюзи</t>
  </si>
  <si>
    <t>2,5,39</t>
  </si>
  <si>
    <t xml:space="preserve">Монтажно-наладочные работы автоматической пожарной сигнализации </t>
  </si>
  <si>
    <t>2,5,40</t>
  </si>
  <si>
    <t>Текущий ремонт стиральной машины</t>
  </si>
  <si>
    <t>2,5,41</t>
  </si>
  <si>
    <t xml:space="preserve">Текущий ремонт холод.шкафа  </t>
  </si>
  <si>
    <t>2,5,42</t>
  </si>
  <si>
    <t>Текущий ремонт холод.шкафа пром.типа</t>
  </si>
  <si>
    <t>2,5,43</t>
  </si>
  <si>
    <t>Устройство наружнего освещения</t>
  </si>
  <si>
    <t>2,5,44</t>
  </si>
  <si>
    <t>Приобретение прочих основных средств</t>
  </si>
  <si>
    <t>государственные символики</t>
  </si>
  <si>
    <t>Приобретение продуктов питания</t>
  </si>
  <si>
    <t>Коммунальные услуги</t>
  </si>
  <si>
    <t>Электроэнергия</t>
  </si>
  <si>
    <t>2,8,1</t>
  </si>
  <si>
    <t>Отопление</t>
  </si>
  <si>
    <t>2,8,2</t>
  </si>
  <si>
    <t>вода, канализация</t>
  </si>
  <si>
    <t>2,8,3</t>
  </si>
  <si>
    <t>Услуги связи</t>
  </si>
  <si>
    <t>Капитальный ремонт помещений, зданий, сооружений государственных предприятий</t>
  </si>
  <si>
    <t xml:space="preserve">Капитальный ремонт кровли здания 
</t>
  </si>
  <si>
    <t>2,1,1</t>
  </si>
  <si>
    <t>Тех.надзор</t>
  </si>
  <si>
    <t>2,1,2</t>
  </si>
  <si>
    <t>Авторский надзор</t>
  </si>
  <si>
    <t>2,1,3</t>
  </si>
  <si>
    <t>Командировочные расходы</t>
  </si>
  <si>
    <t>Прочие расходы</t>
  </si>
  <si>
    <t>Чистый доход (убыток) стр. 010-стр 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</si>
</sst>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left" vertical="top" wrapText="1"/>
    </xf>
    <xf numFmtId="49" fontId="1" fillId="2" borderId="3" xfId="1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horizontal="left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2" fontId="2" fillId="2" borderId="7" xfId="0" applyNumberFormat="1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/>
    </xf>
    <xf numFmtId="2" fontId="2" fillId="2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workbookViewId="0">
      <selection activeCell="F18" sqref="F18"/>
    </sheetView>
  </sheetViews>
  <sheetFormatPr defaultRowHeight="15" x14ac:dyDescent="0.25"/>
  <cols>
    <col min="1" max="1" width="9.140625" style="8"/>
    <col min="2" max="2" width="27.5703125" style="8" customWidth="1"/>
    <col min="3" max="3" width="9.140625" style="8"/>
    <col min="4" max="4" width="12.140625" style="8" customWidth="1"/>
    <col min="5" max="5" width="12.5703125" style="8" customWidth="1"/>
    <col min="6" max="6" width="13.140625" style="8" customWidth="1"/>
    <col min="7" max="13" width="9.140625" style="8"/>
    <col min="14" max="14" width="13.85546875" style="8" customWidth="1"/>
    <col min="15" max="16384" width="9.140625" style="8"/>
  </cols>
  <sheetData>
    <row r="1" spans="1:15" ht="31.5" x14ac:dyDescent="0.25">
      <c r="A1" s="3"/>
      <c r="B1" s="1" t="s">
        <v>0</v>
      </c>
      <c r="C1" s="4" t="s">
        <v>1</v>
      </c>
      <c r="D1" s="5">
        <f t="shared" ref="D1:D95" si="0">E1+F1</f>
        <v>16.13</v>
      </c>
      <c r="E1" s="4"/>
      <c r="F1" s="5">
        <f t="shared" ref="F1:F95" si="1">H1+J1+N1</f>
        <v>16.13</v>
      </c>
      <c r="G1" s="5">
        <f t="shared" ref="G1:G95" si="2">F1/D1*100</f>
        <v>100</v>
      </c>
      <c r="H1" s="6">
        <v>16.13</v>
      </c>
      <c r="I1" s="6">
        <f t="shared" ref="I1:I52" si="3">H1/D1*100</f>
        <v>100</v>
      </c>
      <c r="J1" s="6"/>
      <c r="K1" s="6">
        <f t="shared" ref="K1:K52" si="4">J1/D1*100</f>
        <v>0</v>
      </c>
      <c r="L1" s="6"/>
      <c r="M1" s="6"/>
      <c r="N1" s="6"/>
      <c r="O1" s="7">
        <f t="shared" ref="O1:O52" si="5">N1/D1*100</f>
        <v>0</v>
      </c>
    </row>
    <row r="2" spans="1:15" ht="31.5" x14ac:dyDescent="0.25">
      <c r="A2" s="3"/>
      <c r="B2" s="1" t="s">
        <v>2</v>
      </c>
      <c r="C2" s="4" t="s">
        <v>3</v>
      </c>
      <c r="D2" s="5">
        <f t="shared" si="0"/>
        <v>12.32</v>
      </c>
      <c r="E2" s="4"/>
      <c r="F2" s="5">
        <f t="shared" si="1"/>
        <v>12.32</v>
      </c>
      <c r="G2" s="5">
        <f t="shared" si="2"/>
        <v>100</v>
      </c>
      <c r="H2" s="6">
        <v>12.32</v>
      </c>
      <c r="I2" s="6">
        <f t="shared" si="3"/>
        <v>100</v>
      </c>
      <c r="J2" s="6"/>
      <c r="K2" s="6">
        <f t="shared" si="4"/>
        <v>0</v>
      </c>
      <c r="L2" s="6"/>
      <c r="M2" s="6"/>
      <c r="N2" s="6"/>
      <c r="O2" s="7">
        <f t="shared" si="5"/>
        <v>0</v>
      </c>
    </row>
    <row r="3" spans="1:15" ht="15.75" x14ac:dyDescent="0.25">
      <c r="A3" s="3"/>
      <c r="B3" s="1" t="s">
        <v>4</v>
      </c>
      <c r="C3" s="4" t="s">
        <v>5</v>
      </c>
      <c r="D3" s="5">
        <f t="shared" si="0"/>
        <v>40.32</v>
      </c>
      <c r="E3" s="4"/>
      <c r="F3" s="5">
        <f t="shared" si="1"/>
        <v>40.32</v>
      </c>
      <c r="G3" s="5">
        <f t="shared" si="2"/>
        <v>100</v>
      </c>
      <c r="H3" s="6">
        <v>40.32</v>
      </c>
      <c r="I3" s="6">
        <f t="shared" si="3"/>
        <v>100</v>
      </c>
      <c r="J3" s="6"/>
      <c r="K3" s="6">
        <f t="shared" si="4"/>
        <v>0</v>
      </c>
      <c r="L3" s="6"/>
      <c r="M3" s="6"/>
      <c r="N3" s="6"/>
      <c r="O3" s="7">
        <f t="shared" si="5"/>
        <v>0</v>
      </c>
    </row>
    <row r="4" spans="1:15" ht="15.75" x14ac:dyDescent="0.25">
      <c r="A4" s="3"/>
      <c r="B4" s="1" t="s">
        <v>6</v>
      </c>
      <c r="C4" s="4" t="s">
        <v>7</v>
      </c>
      <c r="D4" s="5">
        <f t="shared" si="0"/>
        <v>184</v>
      </c>
      <c r="E4" s="4"/>
      <c r="F4" s="5">
        <f t="shared" si="1"/>
        <v>184</v>
      </c>
      <c r="G4" s="5">
        <f t="shared" si="2"/>
        <v>100</v>
      </c>
      <c r="H4" s="6">
        <v>184</v>
      </c>
      <c r="I4" s="6">
        <f t="shared" si="3"/>
        <v>100</v>
      </c>
      <c r="J4" s="6"/>
      <c r="K4" s="6">
        <f t="shared" si="4"/>
        <v>0</v>
      </c>
      <c r="L4" s="6"/>
      <c r="M4" s="6"/>
      <c r="N4" s="6"/>
      <c r="O4" s="7">
        <f t="shared" si="5"/>
        <v>0</v>
      </c>
    </row>
    <row r="5" spans="1:15" ht="15.75" x14ac:dyDescent="0.25">
      <c r="A5" s="3"/>
      <c r="B5" s="1" t="s">
        <v>8</v>
      </c>
      <c r="C5" s="4" t="s">
        <v>9</v>
      </c>
      <c r="D5" s="5">
        <f t="shared" si="0"/>
        <v>183.75200000000001</v>
      </c>
      <c r="E5" s="4"/>
      <c r="F5" s="5">
        <f t="shared" si="1"/>
        <v>183.75200000000001</v>
      </c>
      <c r="G5" s="5">
        <f t="shared" si="2"/>
        <v>100</v>
      </c>
      <c r="H5" s="6">
        <v>183.75200000000001</v>
      </c>
      <c r="I5" s="6">
        <f t="shared" si="3"/>
        <v>100</v>
      </c>
      <c r="J5" s="6"/>
      <c r="K5" s="6">
        <f t="shared" si="4"/>
        <v>0</v>
      </c>
      <c r="L5" s="6"/>
      <c r="M5" s="6"/>
      <c r="N5" s="6"/>
      <c r="O5" s="7">
        <f t="shared" si="5"/>
        <v>0</v>
      </c>
    </row>
    <row r="6" spans="1:15" ht="15.75" x14ac:dyDescent="0.25">
      <c r="A6" s="3"/>
      <c r="B6" s="2" t="s">
        <v>10</v>
      </c>
      <c r="C6" s="4" t="s">
        <v>11</v>
      </c>
      <c r="D6" s="5">
        <f t="shared" si="0"/>
        <v>155.095</v>
      </c>
      <c r="E6" s="4"/>
      <c r="F6" s="5">
        <f t="shared" si="1"/>
        <v>155.095</v>
      </c>
      <c r="G6" s="5">
        <f t="shared" si="2"/>
        <v>100</v>
      </c>
      <c r="H6" s="6">
        <v>155.095</v>
      </c>
      <c r="I6" s="6">
        <f t="shared" si="3"/>
        <v>100</v>
      </c>
      <c r="J6" s="6"/>
      <c r="K6" s="6">
        <f t="shared" si="4"/>
        <v>0</v>
      </c>
      <c r="L6" s="6"/>
      <c r="M6" s="6"/>
      <c r="N6" s="6"/>
      <c r="O6" s="7">
        <f t="shared" si="5"/>
        <v>0</v>
      </c>
    </row>
    <row r="7" spans="1:15" ht="15.75" x14ac:dyDescent="0.25">
      <c r="A7" s="3"/>
      <c r="B7" s="2" t="s">
        <v>12</v>
      </c>
      <c r="C7" s="4" t="s">
        <v>13</v>
      </c>
      <c r="D7" s="5">
        <f t="shared" si="0"/>
        <v>33.76</v>
      </c>
      <c r="E7" s="4"/>
      <c r="F7" s="5">
        <f t="shared" si="1"/>
        <v>33.76</v>
      </c>
      <c r="G7" s="5">
        <f t="shared" si="2"/>
        <v>100</v>
      </c>
      <c r="H7" s="6">
        <v>33.76</v>
      </c>
      <c r="I7" s="6">
        <f t="shared" si="3"/>
        <v>100</v>
      </c>
      <c r="J7" s="6"/>
      <c r="K7" s="6">
        <f t="shared" si="4"/>
        <v>0</v>
      </c>
      <c r="L7" s="6"/>
      <c r="M7" s="6"/>
      <c r="N7" s="6"/>
      <c r="O7" s="7">
        <f t="shared" si="5"/>
        <v>0</v>
      </c>
    </row>
    <row r="8" spans="1:15" ht="15.75" x14ac:dyDescent="0.25">
      <c r="A8" s="3"/>
      <c r="B8" s="2" t="s">
        <v>14</v>
      </c>
      <c r="C8" s="4" t="s">
        <v>15</v>
      </c>
      <c r="D8" s="5">
        <f t="shared" si="0"/>
        <v>88.8</v>
      </c>
      <c r="E8" s="4"/>
      <c r="F8" s="5">
        <f t="shared" si="1"/>
        <v>88.8</v>
      </c>
      <c r="G8" s="5">
        <f t="shared" si="2"/>
        <v>100</v>
      </c>
      <c r="H8" s="6">
        <v>88.8</v>
      </c>
      <c r="I8" s="6">
        <f t="shared" si="3"/>
        <v>100</v>
      </c>
      <c r="J8" s="6"/>
      <c r="K8" s="6">
        <f t="shared" si="4"/>
        <v>0</v>
      </c>
      <c r="L8" s="6"/>
      <c r="M8" s="6"/>
      <c r="N8" s="6"/>
      <c r="O8" s="7">
        <f t="shared" si="5"/>
        <v>0</v>
      </c>
    </row>
    <row r="9" spans="1:15" ht="31.5" x14ac:dyDescent="0.25">
      <c r="A9" s="3"/>
      <c r="B9" s="2" t="s">
        <v>16</v>
      </c>
      <c r="C9" s="4" t="s">
        <v>17</v>
      </c>
      <c r="D9" s="5">
        <f t="shared" si="0"/>
        <v>11.624000000000001</v>
      </c>
      <c r="E9" s="4"/>
      <c r="F9" s="5">
        <f t="shared" si="1"/>
        <v>11.624000000000001</v>
      </c>
      <c r="G9" s="5">
        <f t="shared" si="2"/>
        <v>100</v>
      </c>
      <c r="H9" s="6">
        <v>11.624000000000001</v>
      </c>
      <c r="I9" s="6">
        <f t="shared" si="3"/>
        <v>100</v>
      </c>
      <c r="J9" s="6"/>
      <c r="K9" s="6">
        <f t="shared" si="4"/>
        <v>0</v>
      </c>
      <c r="L9" s="6"/>
      <c r="M9" s="6"/>
      <c r="N9" s="6"/>
      <c r="O9" s="7">
        <f t="shared" si="5"/>
        <v>0</v>
      </c>
    </row>
    <row r="10" spans="1:15" ht="31.5" x14ac:dyDescent="0.25">
      <c r="A10" s="3"/>
      <c r="B10" s="2" t="s">
        <v>18</v>
      </c>
      <c r="C10" s="4" t="s">
        <v>19</v>
      </c>
      <c r="D10" s="5">
        <f t="shared" si="0"/>
        <v>166.63499999999999</v>
      </c>
      <c r="E10" s="4"/>
      <c r="F10" s="5">
        <f t="shared" si="1"/>
        <v>166.63499999999999</v>
      </c>
      <c r="G10" s="5">
        <f t="shared" si="2"/>
        <v>100</v>
      </c>
      <c r="H10" s="6">
        <v>166.63499999999999</v>
      </c>
      <c r="I10" s="6">
        <f t="shared" si="3"/>
        <v>100</v>
      </c>
      <c r="J10" s="6"/>
      <c r="K10" s="6">
        <f t="shared" si="4"/>
        <v>0</v>
      </c>
      <c r="L10" s="6"/>
      <c r="M10" s="6"/>
      <c r="N10" s="6"/>
      <c r="O10" s="7">
        <f t="shared" si="5"/>
        <v>0</v>
      </c>
    </row>
    <row r="11" spans="1:15" ht="15.75" x14ac:dyDescent="0.25">
      <c r="A11" s="3"/>
      <c r="B11" s="2" t="s">
        <v>20</v>
      </c>
      <c r="C11" s="4" t="s">
        <v>21</v>
      </c>
      <c r="D11" s="5">
        <f t="shared" si="0"/>
        <v>44.4</v>
      </c>
      <c r="E11" s="4"/>
      <c r="F11" s="5">
        <f t="shared" si="1"/>
        <v>44.4</v>
      </c>
      <c r="G11" s="5">
        <f t="shared" si="2"/>
        <v>100</v>
      </c>
      <c r="H11" s="6">
        <v>44.4</v>
      </c>
      <c r="I11" s="6">
        <f t="shared" si="3"/>
        <v>100</v>
      </c>
      <c r="J11" s="6"/>
      <c r="K11" s="6">
        <f t="shared" si="4"/>
        <v>0</v>
      </c>
      <c r="L11" s="6"/>
      <c r="M11" s="6"/>
      <c r="N11" s="6"/>
      <c r="O11" s="7">
        <f t="shared" si="5"/>
        <v>0</v>
      </c>
    </row>
    <row r="12" spans="1:15" ht="31.5" x14ac:dyDescent="0.25">
      <c r="A12" s="3"/>
      <c r="B12" s="2" t="s">
        <v>22</v>
      </c>
      <c r="C12" s="4" t="s">
        <v>23</v>
      </c>
      <c r="D12" s="5">
        <f t="shared" si="0"/>
        <v>7.5</v>
      </c>
      <c r="E12" s="4"/>
      <c r="F12" s="5">
        <f t="shared" si="1"/>
        <v>7.5</v>
      </c>
      <c r="G12" s="5">
        <f t="shared" si="2"/>
        <v>100</v>
      </c>
      <c r="H12" s="6">
        <v>7.5</v>
      </c>
      <c r="I12" s="6">
        <f t="shared" si="3"/>
        <v>100</v>
      </c>
      <c r="J12" s="6"/>
      <c r="K12" s="6">
        <f t="shared" si="4"/>
        <v>0</v>
      </c>
      <c r="L12" s="6"/>
      <c r="M12" s="6"/>
      <c r="N12" s="6"/>
      <c r="O12" s="7">
        <f t="shared" si="5"/>
        <v>0</v>
      </c>
    </row>
    <row r="13" spans="1:15" ht="15.75" x14ac:dyDescent="0.25">
      <c r="A13" s="3"/>
      <c r="B13" s="2" t="s">
        <v>24</v>
      </c>
      <c r="C13" s="4" t="s">
        <v>25</v>
      </c>
      <c r="D13" s="5">
        <f t="shared" si="0"/>
        <v>13.44</v>
      </c>
      <c r="E13" s="4"/>
      <c r="F13" s="5">
        <f t="shared" si="1"/>
        <v>13.44</v>
      </c>
      <c r="G13" s="5">
        <f t="shared" si="2"/>
        <v>100</v>
      </c>
      <c r="H13" s="6">
        <v>13.44</v>
      </c>
      <c r="I13" s="6">
        <f t="shared" si="3"/>
        <v>100</v>
      </c>
      <c r="J13" s="6"/>
      <c r="K13" s="6">
        <f t="shared" si="4"/>
        <v>0</v>
      </c>
      <c r="L13" s="6"/>
      <c r="M13" s="6"/>
      <c r="N13" s="6"/>
      <c r="O13" s="7">
        <f t="shared" si="5"/>
        <v>0</v>
      </c>
    </row>
    <row r="14" spans="1:15" ht="15.75" x14ac:dyDescent="0.25">
      <c r="A14" s="3"/>
      <c r="B14" s="2" t="s">
        <v>26</v>
      </c>
      <c r="C14" s="4" t="s">
        <v>27</v>
      </c>
      <c r="D14" s="5">
        <f t="shared" si="0"/>
        <v>60.3</v>
      </c>
      <c r="E14" s="4"/>
      <c r="F14" s="5">
        <f t="shared" si="1"/>
        <v>60.3</v>
      </c>
      <c r="G14" s="5">
        <f t="shared" si="2"/>
        <v>100</v>
      </c>
      <c r="H14" s="6">
        <v>60.3</v>
      </c>
      <c r="I14" s="6">
        <f t="shared" si="3"/>
        <v>100</v>
      </c>
      <c r="J14" s="6"/>
      <c r="K14" s="6">
        <f t="shared" si="4"/>
        <v>0</v>
      </c>
      <c r="L14" s="6"/>
      <c r="M14" s="6"/>
      <c r="N14" s="6"/>
      <c r="O14" s="7">
        <f t="shared" si="5"/>
        <v>0</v>
      </c>
    </row>
    <row r="15" spans="1:15" ht="15.75" x14ac:dyDescent="0.25">
      <c r="A15" s="3"/>
      <c r="B15" s="2" t="s">
        <v>28</v>
      </c>
      <c r="C15" s="4" t="s">
        <v>29</v>
      </c>
      <c r="D15" s="5">
        <f t="shared" si="0"/>
        <v>11.925000000000001</v>
      </c>
      <c r="E15" s="4"/>
      <c r="F15" s="5">
        <f t="shared" si="1"/>
        <v>11.925000000000001</v>
      </c>
      <c r="G15" s="5">
        <f t="shared" si="2"/>
        <v>100</v>
      </c>
      <c r="H15" s="6">
        <v>11.925000000000001</v>
      </c>
      <c r="I15" s="6">
        <f t="shared" si="3"/>
        <v>100</v>
      </c>
      <c r="J15" s="6"/>
      <c r="K15" s="6">
        <f t="shared" si="4"/>
        <v>0</v>
      </c>
      <c r="L15" s="6"/>
      <c r="M15" s="6"/>
      <c r="N15" s="6"/>
      <c r="O15" s="7">
        <f t="shared" si="5"/>
        <v>0</v>
      </c>
    </row>
    <row r="16" spans="1:15" ht="15.75" x14ac:dyDescent="0.25">
      <c r="A16" s="3"/>
      <c r="B16" s="2" t="s">
        <v>30</v>
      </c>
      <c r="C16" s="4" t="s">
        <v>31</v>
      </c>
      <c r="D16" s="5">
        <f t="shared" si="0"/>
        <v>55.171999999999997</v>
      </c>
      <c r="E16" s="4"/>
      <c r="F16" s="5">
        <f t="shared" si="1"/>
        <v>55.171999999999997</v>
      </c>
      <c r="G16" s="5">
        <f t="shared" si="2"/>
        <v>100</v>
      </c>
      <c r="H16" s="6">
        <v>55.171999999999997</v>
      </c>
      <c r="I16" s="6">
        <f t="shared" si="3"/>
        <v>100</v>
      </c>
      <c r="J16" s="6"/>
      <c r="K16" s="6">
        <f t="shared" si="4"/>
        <v>0</v>
      </c>
      <c r="L16" s="6"/>
      <c r="M16" s="6"/>
      <c r="N16" s="6"/>
      <c r="O16" s="7">
        <f t="shared" si="5"/>
        <v>0</v>
      </c>
    </row>
    <row r="17" spans="1:15" ht="15.75" x14ac:dyDescent="0.25">
      <c r="A17" s="3"/>
      <c r="B17" s="2" t="s">
        <v>32</v>
      </c>
      <c r="C17" s="4" t="s">
        <v>33</v>
      </c>
      <c r="D17" s="5">
        <f t="shared" si="0"/>
        <v>180</v>
      </c>
      <c r="E17" s="4"/>
      <c r="F17" s="5">
        <f t="shared" si="1"/>
        <v>180</v>
      </c>
      <c r="G17" s="5">
        <f t="shared" si="2"/>
        <v>100</v>
      </c>
      <c r="H17" s="6">
        <v>180</v>
      </c>
      <c r="I17" s="6">
        <f t="shared" si="3"/>
        <v>100</v>
      </c>
      <c r="J17" s="6"/>
      <c r="K17" s="6">
        <f t="shared" si="4"/>
        <v>0</v>
      </c>
      <c r="L17" s="6"/>
      <c r="M17" s="6"/>
      <c r="N17" s="6"/>
      <c r="O17" s="7">
        <f t="shared" si="5"/>
        <v>0</v>
      </c>
    </row>
    <row r="18" spans="1:15" ht="15.75" x14ac:dyDescent="0.25">
      <c r="A18" s="3"/>
      <c r="B18" s="2" t="s">
        <v>34</v>
      </c>
      <c r="C18" s="4" t="s">
        <v>35</v>
      </c>
      <c r="D18" s="5">
        <f t="shared" si="0"/>
        <v>32</v>
      </c>
      <c r="E18" s="4"/>
      <c r="F18" s="5">
        <f t="shared" si="1"/>
        <v>32</v>
      </c>
      <c r="G18" s="5">
        <f t="shared" si="2"/>
        <v>100</v>
      </c>
      <c r="H18" s="6">
        <v>32</v>
      </c>
      <c r="I18" s="6">
        <f t="shared" si="3"/>
        <v>100</v>
      </c>
      <c r="J18" s="6"/>
      <c r="K18" s="6">
        <f t="shared" si="4"/>
        <v>0</v>
      </c>
      <c r="L18" s="6"/>
      <c r="M18" s="6"/>
      <c r="N18" s="6"/>
      <c r="O18" s="7">
        <f t="shared" si="5"/>
        <v>0</v>
      </c>
    </row>
    <row r="19" spans="1:15" ht="15.75" x14ac:dyDescent="0.25">
      <c r="A19" s="3"/>
      <c r="B19" s="2" t="s">
        <v>36</v>
      </c>
      <c r="C19" s="4" t="s">
        <v>37</v>
      </c>
      <c r="D19" s="5">
        <f t="shared" si="0"/>
        <v>35.340000000000003</v>
      </c>
      <c r="E19" s="4"/>
      <c r="F19" s="5">
        <f t="shared" si="1"/>
        <v>35.340000000000003</v>
      </c>
      <c r="G19" s="5">
        <f t="shared" si="2"/>
        <v>100</v>
      </c>
      <c r="H19" s="6">
        <v>35.340000000000003</v>
      </c>
      <c r="I19" s="6">
        <f t="shared" si="3"/>
        <v>100</v>
      </c>
      <c r="J19" s="6"/>
      <c r="K19" s="6">
        <f t="shared" si="4"/>
        <v>0</v>
      </c>
      <c r="L19" s="6"/>
      <c r="M19" s="6"/>
      <c r="N19" s="6"/>
      <c r="O19" s="7">
        <f t="shared" si="5"/>
        <v>0</v>
      </c>
    </row>
    <row r="20" spans="1:15" ht="15.75" x14ac:dyDescent="0.25">
      <c r="A20" s="3"/>
      <c r="B20" s="2" t="s">
        <v>38</v>
      </c>
      <c r="C20" s="4" t="s">
        <v>39</v>
      </c>
      <c r="D20" s="5">
        <f t="shared" si="0"/>
        <v>26.88</v>
      </c>
      <c r="E20" s="4"/>
      <c r="F20" s="5">
        <f t="shared" si="1"/>
        <v>26.88</v>
      </c>
      <c r="G20" s="5">
        <f t="shared" si="2"/>
        <v>100</v>
      </c>
      <c r="H20" s="6">
        <v>26.88</v>
      </c>
      <c r="I20" s="6">
        <f t="shared" si="3"/>
        <v>100</v>
      </c>
      <c r="J20" s="6"/>
      <c r="K20" s="6">
        <f t="shared" si="4"/>
        <v>0</v>
      </c>
      <c r="L20" s="6"/>
      <c r="M20" s="6"/>
      <c r="N20" s="6"/>
      <c r="O20" s="7">
        <f t="shared" si="5"/>
        <v>0</v>
      </c>
    </row>
    <row r="21" spans="1:15" ht="15.75" x14ac:dyDescent="0.25">
      <c r="A21" s="3"/>
      <c r="B21" s="2" t="s">
        <v>40</v>
      </c>
      <c r="C21" s="4" t="s">
        <v>41</v>
      </c>
      <c r="D21" s="5">
        <f t="shared" si="0"/>
        <v>60.143999999999998</v>
      </c>
      <c r="E21" s="4"/>
      <c r="F21" s="5">
        <f t="shared" si="1"/>
        <v>60.143999999999998</v>
      </c>
      <c r="G21" s="5">
        <f t="shared" si="2"/>
        <v>100</v>
      </c>
      <c r="H21" s="6">
        <v>60.143999999999998</v>
      </c>
      <c r="I21" s="6">
        <f t="shared" si="3"/>
        <v>100</v>
      </c>
      <c r="J21" s="6"/>
      <c r="K21" s="6">
        <f t="shared" si="4"/>
        <v>0</v>
      </c>
      <c r="L21" s="6"/>
      <c r="M21" s="6"/>
      <c r="N21" s="6"/>
      <c r="O21" s="7">
        <f t="shared" si="5"/>
        <v>0</v>
      </c>
    </row>
    <row r="22" spans="1:15" ht="15.75" x14ac:dyDescent="0.25">
      <c r="A22" s="3"/>
      <c r="B22" s="2" t="s">
        <v>42</v>
      </c>
      <c r="C22" s="4" t="s">
        <v>43</v>
      </c>
      <c r="D22" s="5">
        <f t="shared" si="0"/>
        <v>42.6</v>
      </c>
      <c r="E22" s="4"/>
      <c r="F22" s="5">
        <f t="shared" si="1"/>
        <v>42.6</v>
      </c>
      <c r="G22" s="5">
        <f t="shared" si="2"/>
        <v>100</v>
      </c>
      <c r="H22" s="6">
        <v>42.6</v>
      </c>
      <c r="I22" s="6">
        <f t="shared" si="3"/>
        <v>100</v>
      </c>
      <c r="J22" s="6"/>
      <c r="K22" s="6">
        <f t="shared" si="4"/>
        <v>0</v>
      </c>
      <c r="L22" s="6"/>
      <c r="M22" s="6"/>
      <c r="N22" s="6"/>
      <c r="O22" s="7">
        <f t="shared" si="5"/>
        <v>0</v>
      </c>
    </row>
    <row r="23" spans="1:15" ht="15.75" x14ac:dyDescent="0.25">
      <c r="A23" s="3"/>
      <c r="B23" s="1" t="s">
        <v>44</v>
      </c>
      <c r="C23" s="4" t="s">
        <v>45</v>
      </c>
      <c r="D23" s="5">
        <f t="shared" si="0"/>
        <v>2.8</v>
      </c>
      <c r="E23" s="4"/>
      <c r="F23" s="5">
        <f t="shared" si="1"/>
        <v>2.8</v>
      </c>
      <c r="G23" s="5">
        <f t="shared" si="2"/>
        <v>100</v>
      </c>
      <c r="H23" s="6">
        <v>2.8</v>
      </c>
      <c r="I23" s="6">
        <f t="shared" si="3"/>
        <v>100</v>
      </c>
      <c r="J23" s="6"/>
      <c r="K23" s="6">
        <f t="shared" si="4"/>
        <v>0</v>
      </c>
      <c r="L23" s="6"/>
      <c r="M23" s="6"/>
      <c r="N23" s="6"/>
      <c r="O23" s="7">
        <f t="shared" si="5"/>
        <v>0</v>
      </c>
    </row>
    <row r="24" spans="1:15" ht="47.25" x14ac:dyDescent="0.25">
      <c r="A24" s="3"/>
      <c r="B24" s="2" t="s">
        <v>46</v>
      </c>
      <c r="C24" s="4" t="s">
        <v>47</v>
      </c>
      <c r="D24" s="5">
        <f t="shared" si="0"/>
        <v>102.5</v>
      </c>
      <c r="E24" s="4"/>
      <c r="F24" s="5">
        <f t="shared" si="1"/>
        <v>102.5</v>
      </c>
      <c r="G24" s="5">
        <f t="shared" si="2"/>
        <v>100</v>
      </c>
      <c r="H24" s="6">
        <v>102.5</v>
      </c>
      <c r="I24" s="6">
        <f t="shared" si="3"/>
        <v>100</v>
      </c>
      <c r="J24" s="6"/>
      <c r="K24" s="6">
        <f t="shared" si="4"/>
        <v>0</v>
      </c>
      <c r="L24" s="6"/>
      <c r="M24" s="6"/>
      <c r="N24" s="6"/>
      <c r="O24" s="7">
        <f t="shared" si="5"/>
        <v>0</v>
      </c>
    </row>
    <row r="25" spans="1:15" ht="47.25" x14ac:dyDescent="0.25">
      <c r="A25" s="3"/>
      <c r="B25" s="2" t="s">
        <v>48</v>
      </c>
      <c r="C25" s="4" t="s">
        <v>49</v>
      </c>
      <c r="D25" s="5">
        <f t="shared" si="0"/>
        <v>238.9</v>
      </c>
      <c r="E25" s="4"/>
      <c r="F25" s="5">
        <f t="shared" si="1"/>
        <v>238.9</v>
      </c>
      <c r="G25" s="5">
        <f t="shared" si="2"/>
        <v>100</v>
      </c>
      <c r="H25" s="6">
        <v>238.9</v>
      </c>
      <c r="I25" s="6">
        <f t="shared" si="3"/>
        <v>100</v>
      </c>
      <c r="J25" s="6"/>
      <c r="K25" s="6">
        <f t="shared" si="4"/>
        <v>0</v>
      </c>
      <c r="L25" s="6"/>
      <c r="M25" s="6"/>
      <c r="N25" s="6"/>
      <c r="O25" s="7">
        <f t="shared" si="5"/>
        <v>0</v>
      </c>
    </row>
    <row r="26" spans="1:15" ht="15.75" x14ac:dyDescent="0.25">
      <c r="A26" s="3"/>
      <c r="B26" s="1" t="s">
        <v>50</v>
      </c>
      <c r="C26" s="4" t="s">
        <v>51</v>
      </c>
      <c r="D26" s="5">
        <f t="shared" si="0"/>
        <v>189.999</v>
      </c>
      <c r="E26" s="4"/>
      <c r="F26" s="5">
        <f t="shared" si="1"/>
        <v>189.999</v>
      </c>
      <c r="G26" s="5">
        <f t="shared" si="2"/>
        <v>100</v>
      </c>
      <c r="H26" s="6">
        <v>189.999</v>
      </c>
      <c r="I26" s="6">
        <f t="shared" si="3"/>
        <v>100</v>
      </c>
      <c r="J26" s="6"/>
      <c r="K26" s="6">
        <f t="shared" si="4"/>
        <v>0</v>
      </c>
      <c r="L26" s="6"/>
      <c r="M26" s="6"/>
      <c r="N26" s="6"/>
      <c r="O26" s="7">
        <f t="shared" si="5"/>
        <v>0</v>
      </c>
    </row>
    <row r="27" spans="1:15" ht="31.5" x14ac:dyDescent="0.25">
      <c r="A27" s="3"/>
      <c r="B27" s="9" t="s">
        <v>52</v>
      </c>
      <c r="C27" s="4" t="s">
        <v>53</v>
      </c>
      <c r="D27" s="5">
        <f t="shared" si="0"/>
        <v>375.42</v>
      </c>
      <c r="E27" s="6"/>
      <c r="F27" s="5">
        <f t="shared" si="1"/>
        <v>375.42</v>
      </c>
      <c r="G27" s="5">
        <f t="shared" si="2"/>
        <v>100</v>
      </c>
      <c r="H27" s="6">
        <v>375.42</v>
      </c>
      <c r="I27" s="6">
        <f t="shared" si="3"/>
        <v>100</v>
      </c>
      <c r="J27" s="6"/>
      <c r="K27" s="6">
        <f t="shared" si="4"/>
        <v>0</v>
      </c>
      <c r="L27" s="6"/>
      <c r="M27" s="6"/>
      <c r="N27" s="6"/>
      <c r="O27" s="7">
        <f t="shared" si="5"/>
        <v>0</v>
      </c>
    </row>
    <row r="28" spans="1:15" ht="15.75" x14ac:dyDescent="0.25">
      <c r="A28" s="3"/>
      <c r="B28" s="9" t="s">
        <v>54</v>
      </c>
      <c r="C28" s="4" t="s">
        <v>55</v>
      </c>
      <c r="D28" s="5">
        <f t="shared" si="0"/>
        <v>253.12</v>
      </c>
      <c r="E28" s="6"/>
      <c r="F28" s="5">
        <f t="shared" si="1"/>
        <v>253.12</v>
      </c>
      <c r="G28" s="5">
        <f t="shared" si="2"/>
        <v>100</v>
      </c>
      <c r="H28" s="6">
        <v>253.12</v>
      </c>
      <c r="I28" s="6">
        <f t="shared" si="3"/>
        <v>100</v>
      </c>
      <c r="J28" s="6"/>
      <c r="K28" s="6">
        <f t="shared" si="4"/>
        <v>0</v>
      </c>
      <c r="L28" s="6"/>
      <c r="M28" s="6"/>
      <c r="N28" s="6"/>
      <c r="O28" s="7">
        <f t="shared" si="5"/>
        <v>0</v>
      </c>
    </row>
    <row r="29" spans="1:15" ht="31.5" x14ac:dyDescent="0.25">
      <c r="A29" s="3"/>
      <c r="B29" s="9" t="s">
        <v>56</v>
      </c>
      <c r="C29" s="4" t="s">
        <v>57</v>
      </c>
      <c r="D29" s="5">
        <f t="shared" si="0"/>
        <v>696.98</v>
      </c>
      <c r="E29" s="6"/>
      <c r="F29" s="5">
        <f t="shared" si="1"/>
        <v>696.98</v>
      </c>
      <c r="G29" s="5">
        <f t="shared" si="2"/>
        <v>100</v>
      </c>
      <c r="H29" s="6">
        <v>696.98</v>
      </c>
      <c r="I29" s="6">
        <f t="shared" si="3"/>
        <v>100</v>
      </c>
      <c r="J29" s="6"/>
      <c r="K29" s="6">
        <f t="shared" si="4"/>
        <v>0</v>
      </c>
      <c r="L29" s="6"/>
      <c r="M29" s="6"/>
      <c r="N29" s="6"/>
      <c r="O29" s="7">
        <f t="shared" si="5"/>
        <v>0</v>
      </c>
    </row>
    <row r="30" spans="1:15" ht="31.5" x14ac:dyDescent="0.25">
      <c r="A30" s="3"/>
      <c r="B30" s="9" t="s">
        <v>58</v>
      </c>
      <c r="C30" s="4" t="s">
        <v>59</v>
      </c>
      <c r="D30" s="5">
        <f t="shared" si="0"/>
        <v>87.69</v>
      </c>
      <c r="E30" s="6"/>
      <c r="F30" s="5">
        <f t="shared" si="1"/>
        <v>87.69</v>
      </c>
      <c r="G30" s="5">
        <f t="shared" si="2"/>
        <v>100</v>
      </c>
      <c r="H30" s="6">
        <v>87.69</v>
      </c>
      <c r="I30" s="6">
        <f t="shared" si="3"/>
        <v>100</v>
      </c>
      <c r="J30" s="6"/>
      <c r="K30" s="6">
        <f t="shared" si="4"/>
        <v>0</v>
      </c>
      <c r="L30" s="6"/>
      <c r="M30" s="6"/>
      <c r="N30" s="6"/>
      <c r="O30" s="7">
        <f t="shared" si="5"/>
        <v>0</v>
      </c>
    </row>
    <row r="31" spans="1:15" ht="15.75" x14ac:dyDescent="0.25">
      <c r="A31" s="3"/>
      <c r="B31" s="9" t="s">
        <v>60</v>
      </c>
      <c r="C31" s="4" t="s">
        <v>61</v>
      </c>
      <c r="D31" s="5">
        <f t="shared" si="0"/>
        <v>40.5</v>
      </c>
      <c r="E31" s="6"/>
      <c r="F31" s="5">
        <f t="shared" si="1"/>
        <v>40.5</v>
      </c>
      <c r="G31" s="5">
        <f t="shared" si="2"/>
        <v>100</v>
      </c>
      <c r="H31" s="6">
        <v>40.5</v>
      </c>
      <c r="I31" s="6">
        <f t="shared" si="3"/>
        <v>100</v>
      </c>
      <c r="J31" s="6"/>
      <c r="K31" s="6">
        <f t="shared" si="4"/>
        <v>0</v>
      </c>
      <c r="L31" s="6"/>
      <c r="M31" s="6"/>
      <c r="N31" s="6"/>
      <c r="O31" s="7">
        <f t="shared" si="5"/>
        <v>0</v>
      </c>
    </row>
    <row r="32" spans="1:15" ht="15.75" x14ac:dyDescent="0.25">
      <c r="A32" s="3"/>
      <c r="B32" s="9" t="s">
        <v>62</v>
      </c>
      <c r="C32" s="4" t="s">
        <v>63</v>
      </c>
      <c r="D32" s="5">
        <f t="shared" si="0"/>
        <v>4.2039999999999997</v>
      </c>
      <c r="E32" s="6"/>
      <c r="F32" s="5">
        <f t="shared" si="1"/>
        <v>4.2039999999999997</v>
      </c>
      <c r="G32" s="5">
        <f t="shared" si="2"/>
        <v>100</v>
      </c>
      <c r="H32" s="6">
        <v>4.2039999999999997</v>
      </c>
      <c r="I32" s="6">
        <f t="shared" si="3"/>
        <v>100</v>
      </c>
      <c r="J32" s="6"/>
      <c r="K32" s="6">
        <f t="shared" si="4"/>
        <v>0</v>
      </c>
      <c r="L32" s="6"/>
      <c r="M32" s="6"/>
      <c r="N32" s="6"/>
      <c r="O32" s="7">
        <f t="shared" si="5"/>
        <v>0</v>
      </c>
    </row>
    <row r="33" spans="1:15" ht="15.75" x14ac:dyDescent="0.25">
      <c r="A33" s="3"/>
      <c r="B33" s="9" t="s">
        <v>64</v>
      </c>
      <c r="C33" s="4" t="s">
        <v>65</v>
      </c>
      <c r="D33" s="5">
        <f t="shared" si="0"/>
        <v>46.2</v>
      </c>
      <c r="E33" s="6"/>
      <c r="F33" s="5">
        <f t="shared" si="1"/>
        <v>46.2</v>
      </c>
      <c r="G33" s="5">
        <f t="shared" si="2"/>
        <v>100</v>
      </c>
      <c r="H33" s="6">
        <v>46.2</v>
      </c>
      <c r="I33" s="6">
        <f t="shared" si="3"/>
        <v>100</v>
      </c>
      <c r="J33" s="6"/>
      <c r="K33" s="6">
        <f t="shared" si="4"/>
        <v>0</v>
      </c>
      <c r="L33" s="6"/>
      <c r="M33" s="6"/>
      <c r="N33" s="6"/>
      <c r="O33" s="7">
        <f t="shared" si="5"/>
        <v>0</v>
      </c>
    </row>
    <row r="34" spans="1:15" ht="15.75" x14ac:dyDescent="0.25">
      <c r="A34" s="3"/>
      <c r="B34" s="9" t="s">
        <v>66</v>
      </c>
      <c r="C34" s="4" t="s">
        <v>67</v>
      </c>
      <c r="D34" s="5">
        <f t="shared" si="0"/>
        <v>30.373999999999999</v>
      </c>
      <c r="E34" s="6"/>
      <c r="F34" s="5">
        <f t="shared" si="1"/>
        <v>30.373999999999999</v>
      </c>
      <c r="G34" s="5">
        <f t="shared" si="2"/>
        <v>100</v>
      </c>
      <c r="H34" s="6">
        <v>30.373999999999999</v>
      </c>
      <c r="I34" s="6">
        <f t="shared" si="3"/>
        <v>100</v>
      </c>
      <c r="J34" s="6"/>
      <c r="K34" s="6">
        <f t="shared" si="4"/>
        <v>0</v>
      </c>
      <c r="L34" s="6"/>
      <c r="M34" s="6"/>
      <c r="N34" s="6"/>
      <c r="O34" s="7">
        <f t="shared" si="5"/>
        <v>0</v>
      </c>
    </row>
    <row r="35" spans="1:15" ht="15.75" x14ac:dyDescent="0.25">
      <c r="A35" s="3"/>
      <c r="B35" s="10" t="s">
        <v>68</v>
      </c>
      <c r="C35" s="4" t="s">
        <v>69</v>
      </c>
      <c r="D35" s="5">
        <f t="shared" si="0"/>
        <v>5.21</v>
      </c>
      <c r="E35" s="4"/>
      <c r="F35" s="5">
        <f t="shared" si="1"/>
        <v>5.21</v>
      </c>
      <c r="G35" s="5">
        <f t="shared" si="2"/>
        <v>100</v>
      </c>
      <c r="H35" s="6">
        <v>5.21</v>
      </c>
      <c r="I35" s="6">
        <f t="shared" si="3"/>
        <v>100</v>
      </c>
      <c r="J35" s="6"/>
      <c r="K35" s="6">
        <f t="shared" si="4"/>
        <v>0</v>
      </c>
      <c r="L35" s="6"/>
      <c r="M35" s="6"/>
      <c r="N35" s="6"/>
      <c r="O35" s="7">
        <f t="shared" si="5"/>
        <v>0</v>
      </c>
    </row>
    <row r="36" spans="1:15" ht="31.5" x14ac:dyDescent="0.25">
      <c r="A36" s="11">
        <v>2.5</v>
      </c>
      <c r="B36" s="12" t="s">
        <v>70</v>
      </c>
      <c r="C36" s="13">
        <v>2.5</v>
      </c>
      <c r="D36" s="5">
        <f t="shared" si="0"/>
        <v>5752.9509999999991</v>
      </c>
      <c r="E36" s="5">
        <f>SUM(E37:E70)</f>
        <v>0</v>
      </c>
      <c r="F36" s="5">
        <f>H36+J36+N36+L36</f>
        <v>5752.9509999999991</v>
      </c>
      <c r="G36" s="5">
        <f t="shared" si="2"/>
        <v>100</v>
      </c>
      <c r="H36" s="5">
        <f>H37+H38+H39+H40+H41+H42+H43+H44+H45+H46+H47+H48+H49+H50+H51+H52+H53+H54+H55+H56+H57+H58+H59+H60+H61+H62+H63+H64+H65+H66+H67+H68+H70+H71+H72+H73+H74+H75+H76+H77+H78+H79+H80</f>
        <v>5613.5099999999993</v>
      </c>
      <c r="I36" s="5">
        <v>100</v>
      </c>
      <c r="J36" s="5">
        <f>SUM(J37:J70)</f>
        <v>7.593</v>
      </c>
      <c r="K36" s="5">
        <f>SUM(K37:K63)</f>
        <v>0</v>
      </c>
      <c r="L36" s="5">
        <f>SUM(L37:L70)</f>
        <v>131.84800000000001</v>
      </c>
      <c r="M36" s="5">
        <f>SUM(M37:M70)</f>
        <v>100</v>
      </c>
      <c r="N36" s="5">
        <f>SUM(N37:N70)</f>
        <v>0</v>
      </c>
      <c r="O36" s="14">
        <f>SUM(O37:O63)</f>
        <v>0</v>
      </c>
    </row>
    <row r="37" spans="1:15" ht="31.5" x14ac:dyDescent="0.25">
      <c r="A37" s="3"/>
      <c r="B37" s="15" t="s">
        <v>71</v>
      </c>
      <c r="C37" s="4" t="s">
        <v>72</v>
      </c>
      <c r="D37" s="5">
        <f t="shared" si="0"/>
        <v>60</v>
      </c>
      <c r="E37" s="6"/>
      <c r="F37" s="5">
        <f t="shared" si="1"/>
        <v>60</v>
      </c>
      <c r="G37" s="5">
        <f t="shared" si="2"/>
        <v>100</v>
      </c>
      <c r="H37" s="6">
        <v>60</v>
      </c>
      <c r="I37" s="6">
        <f>H37/D37*100</f>
        <v>100</v>
      </c>
      <c r="J37" s="6"/>
      <c r="K37" s="6">
        <f>J37/D37*100</f>
        <v>0</v>
      </c>
      <c r="L37" s="6"/>
      <c r="M37" s="6"/>
      <c r="N37" s="6"/>
      <c r="O37" s="7">
        <f>N37/D37*100</f>
        <v>0</v>
      </c>
    </row>
    <row r="38" spans="1:15" ht="63" x14ac:dyDescent="0.25">
      <c r="A38" s="3"/>
      <c r="B38" s="15" t="s">
        <v>73</v>
      </c>
      <c r="C38" s="4" t="s">
        <v>74</v>
      </c>
      <c r="D38" s="5">
        <f t="shared" si="0"/>
        <v>225.5</v>
      </c>
      <c r="E38" s="6"/>
      <c r="F38" s="5">
        <f t="shared" si="1"/>
        <v>225.5</v>
      </c>
      <c r="G38" s="5">
        <f t="shared" si="2"/>
        <v>100</v>
      </c>
      <c r="H38" s="6">
        <v>225.5</v>
      </c>
      <c r="I38" s="6">
        <f>H38/D38*100</f>
        <v>100</v>
      </c>
      <c r="J38" s="6"/>
      <c r="K38" s="6">
        <f>J38/D38*100</f>
        <v>0</v>
      </c>
      <c r="L38" s="6"/>
      <c r="M38" s="6"/>
      <c r="N38" s="6"/>
      <c r="O38" s="7">
        <f>N38/D38*100</f>
        <v>0</v>
      </c>
    </row>
    <row r="39" spans="1:15" ht="31.5" x14ac:dyDescent="0.25">
      <c r="A39" s="3"/>
      <c r="B39" s="15" t="s">
        <v>75</v>
      </c>
      <c r="C39" s="4" t="s">
        <v>76</v>
      </c>
      <c r="D39" s="5">
        <f t="shared" si="0"/>
        <v>211.75</v>
      </c>
      <c r="E39" s="6"/>
      <c r="F39" s="5">
        <f t="shared" si="1"/>
        <v>211.75</v>
      </c>
      <c r="G39" s="5">
        <f t="shared" si="2"/>
        <v>100</v>
      </c>
      <c r="H39" s="6">
        <v>211.75</v>
      </c>
      <c r="I39" s="6">
        <f t="shared" ref="I39:I80" si="6">H39/D39*100</f>
        <v>100</v>
      </c>
      <c r="J39" s="6"/>
      <c r="K39" s="6">
        <f t="shared" ref="K39:K70" si="7">J39/D39*100</f>
        <v>0</v>
      </c>
      <c r="L39" s="6"/>
      <c r="M39" s="6"/>
      <c r="N39" s="6"/>
      <c r="O39" s="7">
        <f t="shared" ref="O39:O70" si="8">N39/D39*100</f>
        <v>0</v>
      </c>
    </row>
    <row r="40" spans="1:15" ht="31.5" x14ac:dyDescent="0.25">
      <c r="A40" s="3"/>
      <c r="B40" s="15" t="s">
        <v>77</v>
      </c>
      <c r="C40" s="4" t="s">
        <v>78</v>
      </c>
      <c r="D40" s="5">
        <f t="shared" si="0"/>
        <v>49</v>
      </c>
      <c r="E40" s="6"/>
      <c r="F40" s="5">
        <f t="shared" si="1"/>
        <v>49</v>
      </c>
      <c r="G40" s="5">
        <f t="shared" si="2"/>
        <v>100</v>
      </c>
      <c r="H40" s="6">
        <v>49</v>
      </c>
      <c r="I40" s="6">
        <f t="shared" si="6"/>
        <v>100</v>
      </c>
      <c r="J40" s="6"/>
      <c r="K40" s="6">
        <f t="shared" si="7"/>
        <v>0</v>
      </c>
      <c r="L40" s="6"/>
      <c r="M40" s="6"/>
      <c r="N40" s="6"/>
      <c r="O40" s="7">
        <f t="shared" si="8"/>
        <v>0</v>
      </c>
    </row>
    <row r="41" spans="1:15" ht="47.25" x14ac:dyDescent="0.25">
      <c r="A41" s="3"/>
      <c r="B41" s="15" t="s">
        <v>79</v>
      </c>
      <c r="C41" s="4" t="s">
        <v>80</v>
      </c>
      <c r="D41" s="5">
        <f t="shared" si="0"/>
        <v>139.30000000000001</v>
      </c>
      <c r="E41" s="6"/>
      <c r="F41" s="5">
        <f t="shared" si="1"/>
        <v>139.30000000000001</v>
      </c>
      <c r="G41" s="5">
        <f t="shared" si="2"/>
        <v>100</v>
      </c>
      <c r="H41" s="6">
        <v>139.30000000000001</v>
      </c>
      <c r="I41" s="6">
        <f t="shared" si="6"/>
        <v>100</v>
      </c>
      <c r="J41" s="6"/>
      <c r="K41" s="6">
        <f t="shared" si="7"/>
        <v>0</v>
      </c>
      <c r="L41" s="6"/>
      <c r="M41" s="6"/>
      <c r="N41" s="6"/>
      <c r="O41" s="7">
        <f t="shared" si="8"/>
        <v>0</v>
      </c>
    </row>
    <row r="42" spans="1:15" ht="47.25" x14ac:dyDescent="0.25">
      <c r="A42" s="3"/>
      <c r="B42" s="15" t="s">
        <v>81</v>
      </c>
      <c r="C42" s="4" t="s">
        <v>82</v>
      </c>
      <c r="D42" s="5">
        <f t="shared" si="0"/>
        <v>99.6</v>
      </c>
      <c r="E42" s="6"/>
      <c r="F42" s="5">
        <f t="shared" si="1"/>
        <v>99.6</v>
      </c>
      <c r="G42" s="5">
        <f t="shared" si="2"/>
        <v>100</v>
      </c>
      <c r="H42" s="6">
        <v>99.6</v>
      </c>
      <c r="I42" s="6">
        <f t="shared" si="6"/>
        <v>100</v>
      </c>
      <c r="J42" s="6"/>
      <c r="K42" s="6">
        <f t="shared" si="7"/>
        <v>0</v>
      </c>
      <c r="L42" s="6"/>
      <c r="M42" s="6"/>
      <c r="N42" s="6"/>
      <c r="O42" s="7">
        <f t="shared" si="8"/>
        <v>0</v>
      </c>
    </row>
    <row r="43" spans="1:15" ht="31.5" x14ac:dyDescent="0.25">
      <c r="A43" s="3"/>
      <c r="B43" s="15" t="s">
        <v>83</v>
      </c>
      <c r="C43" s="4" t="s">
        <v>84</v>
      </c>
      <c r="D43" s="5">
        <f t="shared" si="0"/>
        <v>42</v>
      </c>
      <c r="E43" s="6"/>
      <c r="F43" s="5">
        <f t="shared" si="1"/>
        <v>42</v>
      </c>
      <c r="G43" s="5">
        <f t="shared" si="2"/>
        <v>100</v>
      </c>
      <c r="H43" s="6">
        <v>42</v>
      </c>
      <c r="I43" s="6">
        <f t="shared" si="6"/>
        <v>100</v>
      </c>
      <c r="J43" s="6"/>
      <c r="K43" s="6">
        <f t="shared" si="7"/>
        <v>0</v>
      </c>
      <c r="L43" s="6"/>
      <c r="M43" s="6"/>
      <c r="N43" s="6"/>
      <c r="O43" s="7">
        <f t="shared" si="8"/>
        <v>0</v>
      </c>
    </row>
    <row r="44" spans="1:15" ht="47.25" x14ac:dyDescent="0.25">
      <c r="A44" s="3"/>
      <c r="B44" s="15" t="s">
        <v>85</v>
      </c>
      <c r="C44" s="4" t="s">
        <v>86</v>
      </c>
      <c r="D44" s="5">
        <f t="shared" si="0"/>
        <v>66</v>
      </c>
      <c r="E44" s="6"/>
      <c r="F44" s="5">
        <f t="shared" si="1"/>
        <v>66</v>
      </c>
      <c r="G44" s="5">
        <f t="shared" si="2"/>
        <v>100</v>
      </c>
      <c r="H44" s="6">
        <v>66</v>
      </c>
      <c r="I44" s="6">
        <f t="shared" si="6"/>
        <v>100</v>
      </c>
      <c r="J44" s="6"/>
      <c r="K44" s="6">
        <f t="shared" si="7"/>
        <v>0</v>
      </c>
      <c r="L44" s="6"/>
      <c r="M44" s="6"/>
      <c r="N44" s="6"/>
      <c r="O44" s="7">
        <f t="shared" si="8"/>
        <v>0</v>
      </c>
    </row>
    <row r="45" spans="1:15" ht="141.75" x14ac:dyDescent="0.25">
      <c r="A45" s="3"/>
      <c r="B45" s="15" t="s">
        <v>87</v>
      </c>
      <c r="C45" s="4" t="s">
        <v>88</v>
      </c>
      <c r="D45" s="5">
        <f t="shared" si="0"/>
        <v>90</v>
      </c>
      <c r="E45" s="6"/>
      <c r="F45" s="5">
        <f t="shared" si="1"/>
        <v>90</v>
      </c>
      <c r="G45" s="5">
        <f t="shared" si="2"/>
        <v>100</v>
      </c>
      <c r="H45" s="6">
        <v>90</v>
      </c>
      <c r="I45" s="6">
        <f t="shared" si="6"/>
        <v>100</v>
      </c>
      <c r="J45" s="6"/>
      <c r="K45" s="6">
        <f t="shared" si="7"/>
        <v>0</v>
      </c>
      <c r="L45" s="6"/>
      <c r="M45" s="6"/>
      <c r="N45" s="6"/>
      <c r="O45" s="7">
        <f t="shared" si="8"/>
        <v>0</v>
      </c>
    </row>
    <row r="46" spans="1:15" ht="15.75" x14ac:dyDescent="0.25">
      <c r="A46" s="3"/>
      <c r="B46" s="15" t="s">
        <v>89</v>
      </c>
      <c r="C46" s="4" t="s">
        <v>90</v>
      </c>
      <c r="D46" s="5">
        <f t="shared" si="0"/>
        <v>75.92</v>
      </c>
      <c r="E46" s="4"/>
      <c r="F46" s="5">
        <f t="shared" si="1"/>
        <v>75.92</v>
      </c>
      <c r="G46" s="5">
        <f t="shared" si="2"/>
        <v>100</v>
      </c>
      <c r="H46" s="6">
        <v>75.92</v>
      </c>
      <c r="I46" s="6">
        <f t="shared" si="6"/>
        <v>100</v>
      </c>
      <c r="J46" s="6"/>
      <c r="K46" s="6">
        <f t="shared" si="7"/>
        <v>0</v>
      </c>
      <c r="L46" s="6"/>
      <c r="M46" s="6"/>
      <c r="N46" s="6"/>
      <c r="O46" s="7">
        <f t="shared" si="8"/>
        <v>0</v>
      </c>
    </row>
    <row r="47" spans="1:15" ht="31.5" x14ac:dyDescent="0.25">
      <c r="A47" s="3"/>
      <c r="B47" s="15" t="s">
        <v>91</v>
      </c>
      <c r="C47" s="4" t="s">
        <v>92</v>
      </c>
      <c r="D47" s="5">
        <f t="shared" si="0"/>
        <v>155.005</v>
      </c>
      <c r="E47" s="4"/>
      <c r="F47" s="5">
        <f t="shared" si="1"/>
        <v>155.005</v>
      </c>
      <c r="G47" s="5">
        <f t="shared" si="2"/>
        <v>100</v>
      </c>
      <c r="H47" s="6">
        <v>155.005</v>
      </c>
      <c r="I47" s="6">
        <f t="shared" si="6"/>
        <v>100</v>
      </c>
      <c r="J47" s="6"/>
      <c r="K47" s="6">
        <f t="shared" si="7"/>
        <v>0</v>
      </c>
      <c r="L47" s="6"/>
      <c r="M47" s="6"/>
      <c r="N47" s="6"/>
      <c r="O47" s="7">
        <f t="shared" si="8"/>
        <v>0</v>
      </c>
    </row>
    <row r="48" spans="1:15" ht="15.75" x14ac:dyDescent="0.25">
      <c r="A48" s="3"/>
      <c r="B48" s="10" t="s">
        <v>93</v>
      </c>
      <c r="C48" s="4" t="s">
        <v>94</v>
      </c>
      <c r="D48" s="5">
        <f t="shared" si="0"/>
        <v>68.186999999999998</v>
      </c>
      <c r="E48" s="4"/>
      <c r="F48" s="5">
        <f t="shared" si="1"/>
        <v>68.186999999999998</v>
      </c>
      <c r="G48" s="5">
        <f t="shared" si="2"/>
        <v>100</v>
      </c>
      <c r="H48" s="6">
        <v>68.186999999999998</v>
      </c>
      <c r="I48" s="6">
        <f t="shared" si="6"/>
        <v>100</v>
      </c>
      <c r="J48" s="6"/>
      <c r="K48" s="6">
        <f t="shared" si="7"/>
        <v>0</v>
      </c>
      <c r="L48" s="6"/>
      <c r="M48" s="6"/>
      <c r="N48" s="6"/>
      <c r="O48" s="7">
        <f t="shared" si="8"/>
        <v>0</v>
      </c>
    </row>
    <row r="49" spans="1:15" ht="31.5" x14ac:dyDescent="0.25">
      <c r="A49" s="3"/>
      <c r="B49" s="10" t="s">
        <v>95</v>
      </c>
      <c r="C49" s="4" t="s">
        <v>96</v>
      </c>
      <c r="D49" s="5">
        <f t="shared" si="0"/>
        <v>45</v>
      </c>
      <c r="E49" s="4"/>
      <c r="F49" s="5">
        <f t="shared" si="1"/>
        <v>45</v>
      </c>
      <c r="G49" s="5">
        <f t="shared" si="2"/>
        <v>100</v>
      </c>
      <c r="H49" s="6">
        <v>45</v>
      </c>
      <c r="I49" s="6">
        <f t="shared" si="6"/>
        <v>100</v>
      </c>
      <c r="J49" s="6"/>
      <c r="K49" s="6">
        <f t="shared" si="7"/>
        <v>0</v>
      </c>
      <c r="L49" s="6"/>
      <c r="M49" s="6"/>
      <c r="N49" s="6"/>
      <c r="O49" s="7">
        <f t="shared" si="8"/>
        <v>0</v>
      </c>
    </row>
    <row r="50" spans="1:15" ht="110.25" x14ac:dyDescent="0.25">
      <c r="A50" s="3"/>
      <c r="B50" s="10" t="s">
        <v>97</v>
      </c>
      <c r="C50" s="4" t="s">
        <v>98</v>
      </c>
      <c r="D50" s="5">
        <f t="shared" si="0"/>
        <v>209</v>
      </c>
      <c r="E50" s="4"/>
      <c r="F50" s="5">
        <f t="shared" si="1"/>
        <v>209</v>
      </c>
      <c r="G50" s="5">
        <f t="shared" si="2"/>
        <v>100</v>
      </c>
      <c r="H50" s="6">
        <v>209</v>
      </c>
      <c r="I50" s="6">
        <f t="shared" si="6"/>
        <v>100</v>
      </c>
      <c r="J50" s="6"/>
      <c r="K50" s="6">
        <f t="shared" si="7"/>
        <v>0</v>
      </c>
      <c r="L50" s="6"/>
      <c r="M50" s="6"/>
      <c r="N50" s="6"/>
      <c r="O50" s="7">
        <f t="shared" si="8"/>
        <v>0</v>
      </c>
    </row>
    <row r="51" spans="1:15" ht="78.75" x14ac:dyDescent="0.25">
      <c r="A51" s="3"/>
      <c r="B51" s="10" t="s">
        <v>99</v>
      </c>
      <c r="C51" s="4" t="s">
        <v>100</v>
      </c>
      <c r="D51" s="5">
        <f t="shared" si="0"/>
        <v>124</v>
      </c>
      <c r="E51" s="4"/>
      <c r="F51" s="5">
        <f t="shared" si="1"/>
        <v>124</v>
      </c>
      <c r="G51" s="5">
        <f t="shared" si="2"/>
        <v>100</v>
      </c>
      <c r="H51" s="6">
        <v>124</v>
      </c>
      <c r="I51" s="6">
        <f t="shared" si="6"/>
        <v>100</v>
      </c>
      <c r="J51" s="6"/>
      <c r="K51" s="6">
        <f t="shared" si="7"/>
        <v>0</v>
      </c>
      <c r="L51" s="6"/>
      <c r="M51" s="6"/>
      <c r="N51" s="6"/>
      <c r="O51" s="7">
        <f t="shared" si="8"/>
        <v>0</v>
      </c>
    </row>
    <row r="52" spans="1:15" ht="47.25" x14ac:dyDescent="0.25">
      <c r="A52" s="3"/>
      <c r="B52" s="10" t="s">
        <v>101</v>
      </c>
      <c r="C52" s="4" t="s">
        <v>102</v>
      </c>
      <c r="D52" s="5">
        <f t="shared" si="0"/>
        <v>23.5</v>
      </c>
      <c r="E52" s="4"/>
      <c r="F52" s="5">
        <f t="shared" si="1"/>
        <v>23.5</v>
      </c>
      <c r="G52" s="5">
        <f t="shared" si="2"/>
        <v>100</v>
      </c>
      <c r="H52" s="6">
        <v>23.5</v>
      </c>
      <c r="I52" s="6">
        <f t="shared" si="6"/>
        <v>100</v>
      </c>
      <c r="J52" s="6"/>
      <c r="K52" s="6">
        <f t="shared" si="7"/>
        <v>0</v>
      </c>
      <c r="L52" s="6"/>
      <c r="M52" s="6"/>
      <c r="N52" s="6"/>
      <c r="O52" s="7">
        <f t="shared" si="8"/>
        <v>0</v>
      </c>
    </row>
    <row r="53" spans="1:15" ht="126" x14ac:dyDescent="0.25">
      <c r="A53" s="3"/>
      <c r="B53" s="10" t="s">
        <v>103</v>
      </c>
      <c r="C53" s="4" t="s">
        <v>104</v>
      </c>
      <c r="D53" s="5">
        <f t="shared" si="0"/>
        <v>33.1</v>
      </c>
      <c r="E53" s="4"/>
      <c r="F53" s="5">
        <f t="shared" si="1"/>
        <v>33.1</v>
      </c>
      <c r="G53" s="5">
        <f t="shared" si="2"/>
        <v>100</v>
      </c>
      <c r="H53" s="6">
        <v>33.1</v>
      </c>
      <c r="I53" s="6">
        <f t="shared" si="6"/>
        <v>100</v>
      </c>
      <c r="J53" s="6"/>
      <c r="K53" s="6">
        <f t="shared" si="7"/>
        <v>0</v>
      </c>
      <c r="L53" s="6"/>
      <c r="M53" s="6"/>
      <c r="N53" s="6"/>
      <c r="O53" s="7">
        <f t="shared" si="8"/>
        <v>0</v>
      </c>
    </row>
    <row r="54" spans="1:15" ht="236.25" x14ac:dyDescent="0.25">
      <c r="A54" s="3"/>
      <c r="B54" s="10" t="s">
        <v>105</v>
      </c>
      <c r="C54" s="4" t="s">
        <v>106</v>
      </c>
      <c r="D54" s="5">
        <f t="shared" si="0"/>
        <v>189.36</v>
      </c>
      <c r="E54" s="4"/>
      <c r="F54" s="5">
        <f t="shared" si="1"/>
        <v>189.36</v>
      </c>
      <c r="G54" s="5">
        <f t="shared" si="2"/>
        <v>100</v>
      </c>
      <c r="H54" s="6">
        <v>189.36</v>
      </c>
      <c r="I54" s="6">
        <f t="shared" si="6"/>
        <v>100</v>
      </c>
      <c r="J54" s="6"/>
      <c r="K54" s="6">
        <f t="shared" si="7"/>
        <v>0</v>
      </c>
      <c r="L54" s="6"/>
      <c r="M54" s="6"/>
      <c r="N54" s="6"/>
      <c r="O54" s="7">
        <f t="shared" si="8"/>
        <v>0</v>
      </c>
    </row>
    <row r="55" spans="1:15" ht="252" x14ac:dyDescent="0.25">
      <c r="A55" s="3"/>
      <c r="B55" s="10" t="s">
        <v>107</v>
      </c>
      <c r="C55" s="4" t="s">
        <v>108</v>
      </c>
      <c r="D55" s="5">
        <f t="shared" si="0"/>
        <v>9.9499999999999993</v>
      </c>
      <c r="E55" s="4"/>
      <c r="F55" s="5">
        <f t="shared" si="1"/>
        <v>9.9499999999999993</v>
      </c>
      <c r="G55" s="5">
        <f t="shared" si="2"/>
        <v>100</v>
      </c>
      <c r="H55" s="6">
        <v>9.9499999999999993</v>
      </c>
      <c r="I55" s="6">
        <f t="shared" si="6"/>
        <v>100</v>
      </c>
      <c r="J55" s="6"/>
      <c r="K55" s="6">
        <f t="shared" si="7"/>
        <v>0</v>
      </c>
      <c r="L55" s="6"/>
      <c r="M55" s="6"/>
      <c r="N55" s="6"/>
      <c r="O55" s="7">
        <f t="shared" si="8"/>
        <v>0</v>
      </c>
    </row>
    <row r="56" spans="1:15" ht="15.75" x14ac:dyDescent="0.25">
      <c r="A56" s="3"/>
      <c r="B56" s="10" t="s">
        <v>109</v>
      </c>
      <c r="C56" s="4" t="s">
        <v>110</v>
      </c>
      <c r="D56" s="5">
        <f t="shared" si="0"/>
        <v>55</v>
      </c>
      <c r="E56" s="4"/>
      <c r="F56" s="5">
        <f t="shared" si="1"/>
        <v>55</v>
      </c>
      <c r="G56" s="5">
        <f t="shared" si="2"/>
        <v>100</v>
      </c>
      <c r="H56" s="6">
        <v>55</v>
      </c>
      <c r="I56" s="6">
        <f t="shared" si="6"/>
        <v>100</v>
      </c>
      <c r="J56" s="6"/>
      <c r="K56" s="6">
        <f t="shared" si="7"/>
        <v>0</v>
      </c>
      <c r="L56" s="6"/>
      <c r="M56" s="6"/>
      <c r="N56" s="6"/>
      <c r="O56" s="7">
        <f t="shared" si="8"/>
        <v>0</v>
      </c>
    </row>
    <row r="57" spans="1:15" ht="63" x14ac:dyDescent="0.25">
      <c r="A57" s="3"/>
      <c r="B57" s="10" t="s">
        <v>111</v>
      </c>
      <c r="C57" s="4" t="s">
        <v>112</v>
      </c>
      <c r="D57" s="5">
        <f t="shared" si="0"/>
        <v>31.5</v>
      </c>
      <c r="E57" s="4"/>
      <c r="F57" s="5">
        <f t="shared" si="1"/>
        <v>31.5</v>
      </c>
      <c r="G57" s="5">
        <f t="shared" si="2"/>
        <v>100</v>
      </c>
      <c r="H57" s="6">
        <v>31.5</v>
      </c>
      <c r="I57" s="6">
        <f t="shared" si="6"/>
        <v>100</v>
      </c>
      <c r="J57" s="6"/>
      <c r="K57" s="6">
        <f t="shared" si="7"/>
        <v>0</v>
      </c>
      <c r="L57" s="6"/>
      <c r="M57" s="6"/>
      <c r="N57" s="6"/>
      <c r="O57" s="7">
        <f t="shared" si="8"/>
        <v>0</v>
      </c>
    </row>
    <row r="58" spans="1:15" ht="31.5" x14ac:dyDescent="0.25">
      <c r="A58" s="3"/>
      <c r="B58" s="10" t="s">
        <v>113</v>
      </c>
      <c r="C58" s="4" t="s">
        <v>114</v>
      </c>
      <c r="D58" s="5">
        <f t="shared" si="0"/>
        <v>222</v>
      </c>
      <c r="E58" s="4"/>
      <c r="F58" s="5">
        <f t="shared" si="1"/>
        <v>222</v>
      </c>
      <c r="G58" s="5">
        <f t="shared" si="2"/>
        <v>100</v>
      </c>
      <c r="H58" s="6">
        <v>222</v>
      </c>
      <c r="I58" s="6">
        <f t="shared" si="6"/>
        <v>100</v>
      </c>
      <c r="J58" s="6"/>
      <c r="K58" s="6">
        <f t="shared" si="7"/>
        <v>0</v>
      </c>
      <c r="L58" s="6"/>
      <c r="M58" s="6"/>
      <c r="N58" s="6"/>
      <c r="O58" s="7">
        <f t="shared" si="8"/>
        <v>0</v>
      </c>
    </row>
    <row r="59" spans="1:15" ht="31.5" x14ac:dyDescent="0.25">
      <c r="A59" s="3"/>
      <c r="B59" s="10" t="s">
        <v>115</v>
      </c>
      <c r="C59" s="4" t="s">
        <v>116</v>
      </c>
      <c r="D59" s="5">
        <f t="shared" si="0"/>
        <v>30.6</v>
      </c>
      <c r="E59" s="4"/>
      <c r="F59" s="5">
        <f t="shared" si="1"/>
        <v>30.6</v>
      </c>
      <c r="G59" s="5">
        <f t="shared" si="2"/>
        <v>100</v>
      </c>
      <c r="H59" s="6">
        <v>30.6</v>
      </c>
      <c r="I59" s="6">
        <f t="shared" si="6"/>
        <v>100</v>
      </c>
      <c r="J59" s="6"/>
      <c r="K59" s="6">
        <f t="shared" si="7"/>
        <v>0</v>
      </c>
      <c r="L59" s="6"/>
      <c r="M59" s="6"/>
      <c r="N59" s="6"/>
      <c r="O59" s="7">
        <f t="shared" si="8"/>
        <v>0</v>
      </c>
    </row>
    <row r="60" spans="1:15" ht="47.25" x14ac:dyDescent="0.25">
      <c r="A60" s="3"/>
      <c r="B60" s="10" t="s">
        <v>117</v>
      </c>
      <c r="C60" s="4" t="s">
        <v>118</v>
      </c>
      <c r="D60" s="5">
        <f t="shared" si="0"/>
        <v>29.097999999999999</v>
      </c>
      <c r="E60" s="4"/>
      <c r="F60" s="5">
        <f t="shared" si="1"/>
        <v>29.097999999999999</v>
      </c>
      <c r="G60" s="5">
        <f t="shared" si="2"/>
        <v>100</v>
      </c>
      <c r="H60" s="6">
        <v>29.097999999999999</v>
      </c>
      <c r="I60" s="6">
        <f t="shared" si="6"/>
        <v>100</v>
      </c>
      <c r="J60" s="6"/>
      <c r="K60" s="6">
        <f t="shared" si="7"/>
        <v>0</v>
      </c>
      <c r="L60" s="6"/>
      <c r="M60" s="6"/>
      <c r="N60" s="6"/>
      <c r="O60" s="7">
        <f t="shared" si="8"/>
        <v>0</v>
      </c>
    </row>
    <row r="61" spans="1:15" ht="31.5" x14ac:dyDescent="0.25">
      <c r="A61" s="3"/>
      <c r="B61" s="10" t="s">
        <v>119</v>
      </c>
      <c r="C61" s="4" t="s">
        <v>120</v>
      </c>
      <c r="D61" s="5">
        <f t="shared" si="0"/>
        <v>3.2</v>
      </c>
      <c r="E61" s="4"/>
      <c r="F61" s="5">
        <f t="shared" si="1"/>
        <v>3.2</v>
      </c>
      <c r="G61" s="5">
        <f t="shared" si="2"/>
        <v>100</v>
      </c>
      <c r="H61" s="6">
        <v>3.2</v>
      </c>
      <c r="I61" s="6">
        <f t="shared" si="6"/>
        <v>100</v>
      </c>
      <c r="J61" s="6"/>
      <c r="K61" s="6">
        <f t="shared" si="7"/>
        <v>0</v>
      </c>
      <c r="L61" s="6"/>
      <c r="M61" s="6"/>
      <c r="N61" s="6"/>
      <c r="O61" s="7">
        <f t="shared" si="8"/>
        <v>0</v>
      </c>
    </row>
    <row r="62" spans="1:15" ht="15.75" x14ac:dyDescent="0.25">
      <c r="A62" s="3"/>
      <c r="B62" s="10" t="s">
        <v>121</v>
      </c>
      <c r="C62" s="4" t="s">
        <v>122</v>
      </c>
      <c r="D62" s="5">
        <f t="shared" si="0"/>
        <v>10</v>
      </c>
      <c r="E62" s="4"/>
      <c r="F62" s="5">
        <f t="shared" si="1"/>
        <v>10</v>
      </c>
      <c r="G62" s="5">
        <f t="shared" si="2"/>
        <v>100</v>
      </c>
      <c r="H62" s="6">
        <v>10</v>
      </c>
      <c r="I62" s="6">
        <f t="shared" si="6"/>
        <v>100</v>
      </c>
      <c r="J62" s="6"/>
      <c r="K62" s="6">
        <f t="shared" si="7"/>
        <v>0</v>
      </c>
      <c r="L62" s="6"/>
      <c r="M62" s="6"/>
      <c r="N62" s="6"/>
      <c r="O62" s="7">
        <f t="shared" si="8"/>
        <v>0</v>
      </c>
    </row>
    <row r="63" spans="1:15" ht="31.5" x14ac:dyDescent="0.25">
      <c r="A63" s="3"/>
      <c r="B63" s="10" t="s">
        <v>123</v>
      </c>
      <c r="C63" s="4" t="s">
        <v>124</v>
      </c>
      <c r="D63" s="5">
        <f t="shared" si="0"/>
        <v>180</v>
      </c>
      <c r="E63" s="4"/>
      <c r="F63" s="5">
        <f t="shared" si="1"/>
        <v>180</v>
      </c>
      <c r="G63" s="5">
        <f t="shared" si="2"/>
        <v>100</v>
      </c>
      <c r="H63" s="6">
        <v>180</v>
      </c>
      <c r="I63" s="6">
        <f t="shared" si="6"/>
        <v>100</v>
      </c>
      <c r="J63" s="6"/>
      <c r="K63" s="6">
        <f t="shared" si="7"/>
        <v>0</v>
      </c>
      <c r="L63" s="6"/>
      <c r="M63" s="6"/>
      <c r="N63" s="6"/>
      <c r="O63" s="7">
        <f t="shared" si="8"/>
        <v>0</v>
      </c>
    </row>
    <row r="64" spans="1:15" ht="47.25" x14ac:dyDescent="0.25">
      <c r="A64" s="3"/>
      <c r="B64" s="10" t="s">
        <v>125</v>
      </c>
      <c r="C64" s="4" t="s">
        <v>126</v>
      </c>
      <c r="D64" s="5">
        <f t="shared" si="0"/>
        <v>264.06</v>
      </c>
      <c r="E64" s="6"/>
      <c r="F64" s="5">
        <f t="shared" si="1"/>
        <v>264.06</v>
      </c>
      <c r="G64" s="5">
        <f t="shared" si="2"/>
        <v>100</v>
      </c>
      <c r="H64" s="6">
        <v>264.06</v>
      </c>
      <c r="I64" s="6">
        <f t="shared" si="6"/>
        <v>100</v>
      </c>
      <c r="J64" s="6"/>
      <c r="K64" s="6">
        <f t="shared" si="7"/>
        <v>0</v>
      </c>
      <c r="L64" s="6"/>
      <c r="M64" s="6"/>
      <c r="N64" s="6"/>
      <c r="O64" s="7">
        <f t="shared" si="8"/>
        <v>0</v>
      </c>
    </row>
    <row r="65" spans="1:15" ht="31.5" x14ac:dyDescent="0.25">
      <c r="A65" s="3"/>
      <c r="B65" s="9" t="s">
        <v>127</v>
      </c>
      <c r="C65" s="4" t="s">
        <v>128</v>
      </c>
      <c r="D65" s="5">
        <f t="shared" si="0"/>
        <v>68.2</v>
      </c>
      <c r="E65" s="6"/>
      <c r="F65" s="5">
        <f t="shared" si="1"/>
        <v>68.2</v>
      </c>
      <c r="G65" s="5">
        <f t="shared" si="2"/>
        <v>100</v>
      </c>
      <c r="H65" s="6">
        <v>68.2</v>
      </c>
      <c r="I65" s="6">
        <f t="shared" si="6"/>
        <v>100</v>
      </c>
      <c r="J65" s="6"/>
      <c r="K65" s="6">
        <f t="shared" si="7"/>
        <v>0</v>
      </c>
      <c r="L65" s="6"/>
      <c r="M65" s="6"/>
      <c r="N65" s="6"/>
      <c r="O65" s="7">
        <f t="shared" si="8"/>
        <v>0</v>
      </c>
    </row>
    <row r="66" spans="1:15" ht="31.5" x14ac:dyDescent="0.25">
      <c r="A66" s="3"/>
      <c r="B66" s="9" t="s">
        <v>129</v>
      </c>
      <c r="C66" s="4" t="s">
        <v>130</v>
      </c>
      <c r="D66" s="5">
        <f t="shared" si="0"/>
        <v>159.06</v>
      </c>
      <c r="E66" s="6"/>
      <c r="F66" s="5">
        <f t="shared" si="1"/>
        <v>159.06</v>
      </c>
      <c r="G66" s="5">
        <f t="shared" si="2"/>
        <v>100</v>
      </c>
      <c r="H66" s="6">
        <v>159.06</v>
      </c>
      <c r="I66" s="6">
        <f t="shared" si="6"/>
        <v>100</v>
      </c>
      <c r="J66" s="6"/>
      <c r="K66" s="6">
        <f t="shared" si="7"/>
        <v>0</v>
      </c>
      <c r="L66" s="6"/>
      <c r="M66" s="6"/>
      <c r="N66" s="6"/>
      <c r="O66" s="7">
        <f t="shared" si="8"/>
        <v>0</v>
      </c>
    </row>
    <row r="67" spans="1:15" ht="15.75" x14ac:dyDescent="0.25">
      <c r="A67" s="3"/>
      <c r="B67" s="9" t="s">
        <v>131</v>
      </c>
      <c r="C67" s="4" t="s">
        <v>132</v>
      </c>
      <c r="D67" s="5">
        <f t="shared" si="0"/>
        <v>50</v>
      </c>
      <c r="E67" s="6"/>
      <c r="F67" s="5">
        <f t="shared" si="1"/>
        <v>50</v>
      </c>
      <c r="G67" s="5">
        <f t="shared" si="2"/>
        <v>100</v>
      </c>
      <c r="H67" s="6">
        <v>50</v>
      </c>
      <c r="I67" s="6">
        <f t="shared" si="6"/>
        <v>100</v>
      </c>
      <c r="J67" s="6"/>
      <c r="K67" s="6">
        <f t="shared" si="7"/>
        <v>0</v>
      </c>
      <c r="L67" s="6"/>
      <c r="M67" s="6"/>
      <c r="N67" s="6"/>
      <c r="O67" s="7">
        <f t="shared" si="8"/>
        <v>0</v>
      </c>
    </row>
    <row r="68" spans="1:15" ht="15.75" x14ac:dyDescent="0.25">
      <c r="A68" s="3"/>
      <c r="B68" s="15" t="s">
        <v>133</v>
      </c>
      <c r="C68" s="4" t="s">
        <v>134</v>
      </c>
      <c r="D68" s="5">
        <f t="shared" si="0"/>
        <v>42</v>
      </c>
      <c r="E68" s="6"/>
      <c r="F68" s="5">
        <f t="shared" si="1"/>
        <v>42</v>
      </c>
      <c r="G68" s="5">
        <f t="shared" si="2"/>
        <v>100</v>
      </c>
      <c r="H68" s="6">
        <v>42</v>
      </c>
      <c r="I68" s="6">
        <f t="shared" si="6"/>
        <v>100</v>
      </c>
      <c r="J68" s="6"/>
      <c r="K68" s="6">
        <f t="shared" si="7"/>
        <v>0</v>
      </c>
      <c r="L68" s="6"/>
      <c r="M68" s="6"/>
      <c r="N68" s="6"/>
      <c r="O68" s="7">
        <f t="shared" si="8"/>
        <v>0</v>
      </c>
    </row>
    <row r="69" spans="1:15" ht="15.75" x14ac:dyDescent="0.25">
      <c r="A69" s="3"/>
      <c r="B69" s="15" t="s">
        <v>135</v>
      </c>
      <c r="C69" s="4" t="s">
        <v>136</v>
      </c>
      <c r="D69" s="5">
        <f t="shared" si="0"/>
        <v>131.84800000000001</v>
      </c>
      <c r="E69" s="6"/>
      <c r="F69" s="5">
        <f>H69+J69+N69+L69</f>
        <v>131.84800000000001</v>
      </c>
      <c r="G69" s="5">
        <f>F69/D69*100</f>
        <v>100</v>
      </c>
      <c r="H69" s="6"/>
      <c r="I69" s="6"/>
      <c r="J69" s="6"/>
      <c r="K69" s="6">
        <f t="shared" si="7"/>
        <v>0</v>
      </c>
      <c r="L69" s="6">
        <v>131.84800000000001</v>
      </c>
      <c r="M69" s="6">
        <f>L69/F69*100</f>
        <v>100</v>
      </c>
      <c r="N69" s="6"/>
      <c r="O69" s="7">
        <f t="shared" si="8"/>
        <v>0</v>
      </c>
    </row>
    <row r="70" spans="1:15" ht="15.75" x14ac:dyDescent="0.25">
      <c r="A70" s="3"/>
      <c r="B70" s="15" t="s">
        <v>137</v>
      </c>
      <c r="C70" s="4" t="s">
        <v>138</v>
      </c>
      <c r="D70" s="5">
        <f t="shared" si="0"/>
        <v>107.26300000000001</v>
      </c>
      <c r="E70" s="6"/>
      <c r="F70" s="5">
        <f t="shared" si="1"/>
        <v>107.26300000000001</v>
      </c>
      <c r="G70" s="5">
        <f t="shared" si="2"/>
        <v>100</v>
      </c>
      <c r="H70" s="6">
        <v>99.67</v>
      </c>
      <c r="I70" s="6">
        <f>H70/D70*100</f>
        <v>92.921137764187094</v>
      </c>
      <c r="J70" s="6">
        <v>7.593</v>
      </c>
      <c r="K70" s="6">
        <f t="shared" si="7"/>
        <v>7.0788622358129079</v>
      </c>
      <c r="L70" s="6"/>
      <c r="M70" s="6"/>
      <c r="N70" s="6"/>
      <c r="O70" s="7">
        <f t="shared" si="8"/>
        <v>0</v>
      </c>
    </row>
    <row r="71" spans="1:15" ht="31.5" x14ac:dyDescent="0.25">
      <c r="A71" s="3"/>
      <c r="B71" s="15" t="s">
        <v>139</v>
      </c>
      <c r="C71" s="4" t="s">
        <v>140</v>
      </c>
      <c r="D71" s="5">
        <f t="shared" si="0"/>
        <v>6.5</v>
      </c>
      <c r="E71" s="6"/>
      <c r="F71" s="5">
        <f t="shared" si="1"/>
        <v>6.5</v>
      </c>
      <c r="G71" s="5">
        <f t="shared" si="2"/>
        <v>100</v>
      </c>
      <c r="H71" s="6">
        <v>6.5</v>
      </c>
      <c r="I71" s="6">
        <f t="shared" si="6"/>
        <v>100</v>
      </c>
      <c r="J71" s="6"/>
      <c r="K71" s="6"/>
      <c r="L71" s="6"/>
      <c r="M71" s="6"/>
      <c r="N71" s="6"/>
      <c r="O71" s="7"/>
    </row>
    <row r="72" spans="1:15" ht="31.5" x14ac:dyDescent="0.25">
      <c r="A72" s="3"/>
      <c r="B72" s="10" t="s">
        <v>141</v>
      </c>
      <c r="C72" s="4" t="s">
        <v>142</v>
      </c>
      <c r="D72" s="5">
        <f t="shared" si="0"/>
        <v>338</v>
      </c>
      <c r="E72" s="6"/>
      <c r="F72" s="5">
        <f t="shared" si="1"/>
        <v>338</v>
      </c>
      <c r="G72" s="5">
        <f t="shared" si="2"/>
        <v>100</v>
      </c>
      <c r="H72" s="6">
        <v>338</v>
      </c>
      <c r="I72" s="6">
        <f t="shared" si="6"/>
        <v>100</v>
      </c>
      <c r="J72" s="6"/>
      <c r="K72" s="6"/>
      <c r="L72" s="6"/>
      <c r="M72" s="6"/>
      <c r="N72" s="6"/>
      <c r="O72" s="7"/>
    </row>
    <row r="73" spans="1:15" ht="31.5" x14ac:dyDescent="0.25">
      <c r="A73" s="3"/>
      <c r="B73" s="10" t="s">
        <v>143</v>
      </c>
      <c r="C73" s="4" t="s">
        <v>144</v>
      </c>
      <c r="D73" s="5">
        <f t="shared" si="0"/>
        <v>501.75</v>
      </c>
      <c r="E73" s="6"/>
      <c r="F73" s="5">
        <f t="shared" si="1"/>
        <v>501.75</v>
      </c>
      <c r="G73" s="5">
        <f t="shared" si="2"/>
        <v>100</v>
      </c>
      <c r="H73" s="6">
        <v>501.75</v>
      </c>
      <c r="I73" s="6">
        <f t="shared" si="6"/>
        <v>100</v>
      </c>
      <c r="J73" s="6"/>
      <c r="K73" s="6"/>
      <c r="L73" s="6"/>
      <c r="M73" s="6"/>
      <c r="N73" s="6"/>
      <c r="O73" s="7"/>
    </row>
    <row r="74" spans="1:15" ht="15.75" x14ac:dyDescent="0.25">
      <c r="A74" s="3"/>
      <c r="B74" s="10" t="s">
        <v>145</v>
      </c>
      <c r="C74" s="4" t="s">
        <v>146</v>
      </c>
      <c r="D74" s="5">
        <f t="shared" si="0"/>
        <v>324</v>
      </c>
      <c r="E74" s="6"/>
      <c r="F74" s="5">
        <f t="shared" si="1"/>
        <v>324</v>
      </c>
      <c r="G74" s="5">
        <f t="shared" si="2"/>
        <v>100</v>
      </c>
      <c r="H74" s="6">
        <v>324</v>
      </c>
      <c r="I74" s="6">
        <f t="shared" si="6"/>
        <v>100</v>
      </c>
      <c r="J74" s="6"/>
      <c r="K74" s="6"/>
      <c r="L74" s="6"/>
      <c r="M74" s="6"/>
      <c r="N74" s="6"/>
      <c r="O74" s="7"/>
    </row>
    <row r="75" spans="1:15" ht="31.5" x14ac:dyDescent="0.25">
      <c r="A75" s="3"/>
      <c r="B75" s="10" t="s">
        <v>147</v>
      </c>
      <c r="C75" s="4" t="s">
        <v>148</v>
      </c>
      <c r="D75" s="5">
        <f t="shared" si="0"/>
        <v>346.5</v>
      </c>
      <c r="E75" s="6"/>
      <c r="F75" s="5">
        <f t="shared" si="1"/>
        <v>346.5</v>
      </c>
      <c r="G75" s="5">
        <f t="shared" si="2"/>
        <v>100</v>
      </c>
      <c r="H75" s="6">
        <v>346.5</v>
      </c>
      <c r="I75" s="6">
        <f t="shared" si="6"/>
        <v>100</v>
      </c>
      <c r="J75" s="6"/>
      <c r="K75" s="6"/>
      <c r="L75" s="6"/>
      <c r="M75" s="6"/>
      <c r="N75" s="6"/>
      <c r="O75" s="7"/>
    </row>
    <row r="76" spans="1:15" ht="47.25" x14ac:dyDescent="0.25">
      <c r="A76" s="3"/>
      <c r="B76" s="10" t="s">
        <v>149</v>
      </c>
      <c r="C76" s="4" t="s">
        <v>150</v>
      </c>
      <c r="D76" s="5">
        <f t="shared" si="0"/>
        <v>59.4</v>
      </c>
      <c r="E76" s="6"/>
      <c r="F76" s="5">
        <f t="shared" si="1"/>
        <v>59.4</v>
      </c>
      <c r="G76" s="5">
        <f t="shared" si="2"/>
        <v>100</v>
      </c>
      <c r="H76" s="6">
        <v>59.4</v>
      </c>
      <c r="I76" s="6">
        <f t="shared" si="6"/>
        <v>100</v>
      </c>
      <c r="J76" s="6"/>
      <c r="K76" s="6"/>
      <c r="L76" s="6"/>
      <c r="M76" s="6"/>
      <c r="N76" s="6"/>
      <c r="O76" s="7"/>
    </row>
    <row r="77" spans="1:15" ht="31.5" x14ac:dyDescent="0.25">
      <c r="A77" s="3"/>
      <c r="B77" s="16" t="s">
        <v>151</v>
      </c>
      <c r="C77" s="4" t="s">
        <v>152</v>
      </c>
      <c r="D77" s="5">
        <f t="shared" si="0"/>
        <v>17.3</v>
      </c>
      <c r="E77" s="6"/>
      <c r="F77" s="5">
        <f t="shared" si="1"/>
        <v>17.3</v>
      </c>
      <c r="G77" s="5">
        <f t="shared" si="2"/>
        <v>100</v>
      </c>
      <c r="H77" s="6">
        <v>17.3</v>
      </c>
      <c r="I77" s="6">
        <f t="shared" si="6"/>
        <v>100</v>
      </c>
      <c r="J77" s="6"/>
      <c r="K77" s="6"/>
      <c r="L77" s="6"/>
      <c r="M77" s="6"/>
      <c r="N77" s="6"/>
      <c r="O77" s="7"/>
    </row>
    <row r="78" spans="1:15" ht="31.5" x14ac:dyDescent="0.25">
      <c r="A78" s="3"/>
      <c r="B78" s="16" t="s">
        <v>153</v>
      </c>
      <c r="C78" s="4" t="s">
        <v>154</v>
      </c>
      <c r="D78" s="5">
        <f t="shared" si="0"/>
        <v>16.5</v>
      </c>
      <c r="E78" s="6"/>
      <c r="F78" s="5">
        <f t="shared" si="1"/>
        <v>16.5</v>
      </c>
      <c r="G78" s="5">
        <f t="shared" si="2"/>
        <v>100</v>
      </c>
      <c r="H78" s="6">
        <v>16.5</v>
      </c>
      <c r="I78" s="6">
        <f t="shared" si="6"/>
        <v>100</v>
      </c>
      <c r="J78" s="6"/>
      <c r="K78" s="6"/>
      <c r="L78" s="6"/>
      <c r="M78" s="6"/>
      <c r="N78" s="6"/>
      <c r="O78" s="7"/>
    </row>
    <row r="79" spans="1:15" ht="31.5" x14ac:dyDescent="0.25">
      <c r="A79" s="3"/>
      <c r="B79" s="16" t="s">
        <v>155</v>
      </c>
      <c r="C79" s="4" t="s">
        <v>156</v>
      </c>
      <c r="D79" s="5">
        <f t="shared" si="0"/>
        <v>80</v>
      </c>
      <c r="E79" s="6"/>
      <c r="F79" s="5">
        <f t="shared" si="1"/>
        <v>80</v>
      </c>
      <c r="G79" s="5">
        <f t="shared" si="2"/>
        <v>100</v>
      </c>
      <c r="H79" s="6">
        <v>80</v>
      </c>
      <c r="I79" s="6">
        <f t="shared" si="6"/>
        <v>100</v>
      </c>
      <c r="J79" s="6"/>
      <c r="K79" s="6"/>
      <c r="L79" s="6"/>
      <c r="M79" s="6"/>
      <c r="N79" s="6"/>
      <c r="O79" s="7"/>
    </row>
    <row r="80" spans="1:15" ht="31.5" x14ac:dyDescent="0.25">
      <c r="A80" s="3"/>
      <c r="B80" s="16" t="s">
        <v>157</v>
      </c>
      <c r="C80" s="4" t="s">
        <v>158</v>
      </c>
      <c r="D80" s="5">
        <f t="shared" si="0"/>
        <v>763</v>
      </c>
      <c r="E80" s="6"/>
      <c r="F80" s="5">
        <f t="shared" si="1"/>
        <v>763</v>
      </c>
      <c r="G80" s="5">
        <f t="shared" si="2"/>
        <v>100</v>
      </c>
      <c r="H80" s="6">
        <v>763</v>
      </c>
      <c r="I80" s="6">
        <f t="shared" si="6"/>
        <v>100</v>
      </c>
      <c r="J80" s="6"/>
      <c r="K80" s="6"/>
      <c r="L80" s="6"/>
      <c r="M80" s="6"/>
      <c r="N80" s="6"/>
      <c r="O80" s="7"/>
    </row>
    <row r="81" spans="1:15" ht="31.5" x14ac:dyDescent="0.25">
      <c r="A81" s="11">
        <v>2.6</v>
      </c>
      <c r="B81" s="12" t="s">
        <v>159</v>
      </c>
      <c r="C81" s="13">
        <v>2.6</v>
      </c>
      <c r="D81" s="5">
        <f>D82</f>
        <v>0</v>
      </c>
      <c r="E81" s="5">
        <f>E82</f>
        <v>0</v>
      </c>
      <c r="F81" s="5">
        <f t="shared" ref="F81:N81" si="9">F82</f>
        <v>0</v>
      </c>
      <c r="G81" s="5">
        <v>0</v>
      </c>
      <c r="H81" s="5">
        <f t="shared" si="9"/>
        <v>0</v>
      </c>
      <c r="I81" s="5">
        <v>0</v>
      </c>
      <c r="J81" s="5">
        <f t="shared" si="9"/>
        <v>0</v>
      </c>
      <c r="K81" s="5">
        <v>0</v>
      </c>
      <c r="L81" s="5"/>
      <c r="M81" s="5"/>
      <c r="N81" s="5">
        <f t="shared" si="9"/>
        <v>0</v>
      </c>
      <c r="O81" s="14">
        <v>0</v>
      </c>
    </row>
    <row r="82" spans="1:15" ht="31.5" x14ac:dyDescent="0.25">
      <c r="A82" s="3"/>
      <c r="B82" s="9" t="s">
        <v>160</v>
      </c>
      <c r="C82" s="4">
        <v>2.61</v>
      </c>
      <c r="D82" s="6">
        <f t="shared" si="0"/>
        <v>0</v>
      </c>
      <c r="E82" s="6">
        <v>0</v>
      </c>
      <c r="F82" s="6">
        <f t="shared" si="1"/>
        <v>0</v>
      </c>
      <c r="G82" s="6">
        <v>0</v>
      </c>
      <c r="H82" s="6">
        <v>0</v>
      </c>
      <c r="I82" s="6">
        <v>0</v>
      </c>
      <c r="J82" s="6">
        <v>0</v>
      </c>
      <c r="K82" s="5">
        <v>0</v>
      </c>
      <c r="L82" s="6"/>
      <c r="M82" s="6"/>
      <c r="N82" s="6"/>
      <c r="O82" s="14">
        <v>0</v>
      </c>
    </row>
    <row r="83" spans="1:15" ht="31.5" x14ac:dyDescent="0.25">
      <c r="A83" s="11">
        <v>2.7</v>
      </c>
      <c r="B83" s="12" t="s">
        <v>161</v>
      </c>
      <c r="C83" s="13">
        <v>2.7</v>
      </c>
      <c r="D83" s="5">
        <f t="shared" si="0"/>
        <v>13346.63</v>
      </c>
      <c r="E83" s="5">
        <v>13346.63</v>
      </c>
      <c r="F83" s="6">
        <f t="shared" si="1"/>
        <v>0</v>
      </c>
      <c r="G83" s="6">
        <f t="shared" si="2"/>
        <v>0</v>
      </c>
      <c r="H83" s="6"/>
      <c r="I83" s="6">
        <f t="shared" ref="I83:I88" si="10">H83/D83*100</f>
        <v>0</v>
      </c>
      <c r="J83" s="6"/>
      <c r="K83" s="6">
        <f t="shared" ref="K83:K88" si="11">J83/D83*100</f>
        <v>0</v>
      </c>
      <c r="L83" s="6"/>
      <c r="M83" s="6"/>
      <c r="N83" s="6"/>
      <c r="O83" s="7">
        <f t="shared" ref="O83:O92" si="12">N83/D83*100</f>
        <v>0</v>
      </c>
    </row>
    <row r="84" spans="1:15" ht="15.75" x14ac:dyDescent="0.25">
      <c r="A84" s="11">
        <v>2.8</v>
      </c>
      <c r="B84" s="12" t="s">
        <v>162</v>
      </c>
      <c r="C84" s="13">
        <v>2.8</v>
      </c>
      <c r="D84" s="5">
        <f>E84+F84</f>
        <v>2936.5620000000004</v>
      </c>
      <c r="E84" s="5">
        <f>E85+E86+E87</f>
        <v>0</v>
      </c>
      <c r="F84" s="5">
        <f t="shared" si="1"/>
        <v>2936.5620000000004</v>
      </c>
      <c r="G84" s="5">
        <f t="shared" si="2"/>
        <v>100</v>
      </c>
      <c r="H84" s="5">
        <f>H85+H86+H87</f>
        <v>2936.5620000000004</v>
      </c>
      <c r="I84" s="5">
        <f t="shared" si="10"/>
        <v>100</v>
      </c>
      <c r="J84" s="5">
        <f>J85+J86+J87</f>
        <v>0</v>
      </c>
      <c r="K84" s="5">
        <f t="shared" si="11"/>
        <v>0</v>
      </c>
      <c r="L84" s="5"/>
      <c r="M84" s="5"/>
      <c r="N84" s="5">
        <f>N85+N86+N87</f>
        <v>0</v>
      </c>
      <c r="O84" s="14">
        <f>N84/D84*100</f>
        <v>0</v>
      </c>
    </row>
    <row r="85" spans="1:15" ht="15.75" x14ac:dyDescent="0.25">
      <c r="A85" s="3"/>
      <c r="B85" s="9" t="s">
        <v>163</v>
      </c>
      <c r="C85" s="4" t="s">
        <v>164</v>
      </c>
      <c r="D85" s="6">
        <f t="shared" si="0"/>
        <v>1096.8710000000001</v>
      </c>
      <c r="E85" s="6"/>
      <c r="F85" s="6">
        <f t="shared" si="1"/>
        <v>1096.8710000000001</v>
      </c>
      <c r="G85" s="6">
        <f t="shared" si="2"/>
        <v>100</v>
      </c>
      <c r="H85" s="6">
        <v>1096.8710000000001</v>
      </c>
      <c r="I85" s="6">
        <f t="shared" si="10"/>
        <v>100</v>
      </c>
      <c r="J85" s="6"/>
      <c r="K85" s="6">
        <f t="shared" si="11"/>
        <v>0</v>
      </c>
      <c r="L85" s="6"/>
      <c r="M85" s="6"/>
      <c r="N85" s="6"/>
      <c r="O85" s="7">
        <f t="shared" si="12"/>
        <v>0</v>
      </c>
    </row>
    <row r="86" spans="1:15" ht="15.75" x14ac:dyDescent="0.25">
      <c r="A86" s="3"/>
      <c r="B86" s="9" t="s">
        <v>165</v>
      </c>
      <c r="C86" s="4" t="s">
        <v>166</v>
      </c>
      <c r="D86" s="6">
        <f t="shared" si="0"/>
        <v>1311.126</v>
      </c>
      <c r="E86" s="6"/>
      <c r="F86" s="6">
        <f t="shared" si="1"/>
        <v>1311.126</v>
      </c>
      <c r="G86" s="6">
        <f t="shared" si="2"/>
        <v>100</v>
      </c>
      <c r="H86" s="6">
        <v>1311.126</v>
      </c>
      <c r="I86" s="6">
        <f t="shared" si="10"/>
        <v>100</v>
      </c>
      <c r="J86" s="6"/>
      <c r="K86" s="6">
        <f t="shared" si="11"/>
        <v>0</v>
      </c>
      <c r="L86" s="6"/>
      <c r="M86" s="6"/>
      <c r="N86" s="6"/>
      <c r="O86" s="7">
        <f t="shared" si="12"/>
        <v>0</v>
      </c>
    </row>
    <row r="87" spans="1:15" ht="15.75" x14ac:dyDescent="0.25">
      <c r="A87" s="3"/>
      <c r="B87" s="9" t="s">
        <v>167</v>
      </c>
      <c r="C87" s="4" t="s">
        <v>168</v>
      </c>
      <c r="D87" s="6">
        <f t="shared" si="0"/>
        <v>528.56500000000005</v>
      </c>
      <c r="E87" s="6"/>
      <c r="F87" s="6">
        <f t="shared" si="1"/>
        <v>528.56500000000005</v>
      </c>
      <c r="G87" s="6">
        <f t="shared" si="2"/>
        <v>100</v>
      </c>
      <c r="H87" s="6">
        <v>528.56500000000005</v>
      </c>
      <c r="I87" s="6">
        <f t="shared" si="10"/>
        <v>100</v>
      </c>
      <c r="J87" s="6"/>
      <c r="K87" s="6">
        <f t="shared" si="11"/>
        <v>0</v>
      </c>
      <c r="L87" s="6"/>
      <c r="M87" s="6"/>
      <c r="N87" s="6"/>
      <c r="O87" s="7">
        <f t="shared" si="12"/>
        <v>0</v>
      </c>
    </row>
    <row r="88" spans="1:15" ht="15.75" x14ac:dyDescent="0.25">
      <c r="A88" s="11">
        <v>2.9</v>
      </c>
      <c r="B88" s="12" t="s">
        <v>169</v>
      </c>
      <c r="C88" s="13">
        <v>2.9</v>
      </c>
      <c r="D88" s="5">
        <f>E88+F88</f>
        <v>394.38499999999999</v>
      </c>
      <c r="E88" s="5"/>
      <c r="F88" s="5">
        <f>H88+J88+N88</f>
        <v>394.38499999999999</v>
      </c>
      <c r="G88" s="5">
        <f t="shared" si="2"/>
        <v>100</v>
      </c>
      <c r="H88" s="5">
        <v>394.38499999999999</v>
      </c>
      <c r="I88" s="5">
        <f t="shared" si="10"/>
        <v>100</v>
      </c>
      <c r="J88" s="5"/>
      <c r="K88" s="5">
        <f t="shared" si="11"/>
        <v>0</v>
      </c>
      <c r="L88" s="5"/>
      <c r="M88" s="5"/>
      <c r="N88" s="5"/>
      <c r="O88" s="14">
        <f t="shared" si="12"/>
        <v>0</v>
      </c>
    </row>
    <row r="89" spans="1:15" ht="78.75" x14ac:dyDescent="0.25">
      <c r="A89" s="17">
        <v>2.1</v>
      </c>
      <c r="B89" s="18" t="s">
        <v>170</v>
      </c>
      <c r="C89" s="19">
        <v>2.1</v>
      </c>
      <c r="D89" s="5">
        <f t="shared" si="0"/>
        <v>53396.685000000005</v>
      </c>
      <c r="E89" s="19">
        <v>0</v>
      </c>
      <c r="F89" s="19">
        <f>F90+F91+F92</f>
        <v>53396.685000000005</v>
      </c>
      <c r="G89" s="19"/>
      <c r="H89" s="19"/>
      <c r="I89" s="19"/>
      <c r="J89" s="19"/>
      <c r="K89" s="19"/>
      <c r="L89" s="20"/>
      <c r="M89" s="20"/>
      <c r="N89" s="21">
        <f>N90+N91+N92</f>
        <v>53396.685000000005</v>
      </c>
      <c r="O89" s="7">
        <f t="shared" si="12"/>
        <v>100</v>
      </c>
    </row>
    <row r="90" spans="1:15" ht="48.75" customHeight="1" x14ac:dyDescent="0.25">
      <c r="A90" s="22"/>
      <c r="B90" s="23" t="s">
        <v>171</v>
      </c>
      <c r="C90" s="24" t="s">
        <v>172</v>
      </c>
      <c r="D90" s="6">
        <f>E90+F90</f>
        <v>51258.631000000001</v>
      </c>
      <c r="E90" s="19">
        <v>0</v>
      </c>
      <c r="F90" s="6">
        <f>H90+J90+N90+L90</f>
        <v>51258.631000000001</v>
      </c>
      <c r="G90" s="19"/>
      <c r="H90" s="19"/>
      <c r="I90" s="19"/>
      <c r="J90" s="19"/>
      <c r="K90" s="19"/>
      <c r="L90" s="20"/>
      <c r="M90" s="20"/>
      <c r="N90" s="25">
        <v>51258.631000000001</v>
      </c>
      <c r="O90" s="7">
        <f>N90/D90*100</f>
        <v>100</v>
      </c>
    </row>
    <row r="91" spans="1:15" ht="15.75" x14ac:dyDescent="0.25">
      <c r="A91" s="22"/>
      <c r="B91" s="26" t="s">
        <v>173</v>
      </c>
      <c r="C91" s="27" t="s">
        <v>174</v>
      </c>
      <c r="D91" s="6">
        <f>E91+F91</f>
        <v>1568.5139999999999</v>
      </c>
      <c r="E91" s="19">
        <v>0</v>
      </c>
      <c r="F91" s="6">
        <f>H91+J91+N91+L91</f>
        <v>1568.5139999999999</v>
      </c>
      <c r="G91" s="19"/>
      <c r="H91" s="19"/>
      <c r="I91" s="19"/>
      <c r="J91" s="19"/>
      <c r="K91" s="19"/>
      <c r="L91" s="20"/>
      <c r="M91" s="20"/>
      <c r="N91" s="25">
        <v>1568.5139999999999</v>
      </c>
      <c r="O91" s="7">
        <f t="shared" si="12"/>
        <v>100</v>
      </c>
    </row>
    <row r="92" spans="1:15" ht="23.25" customHeight="1" x14ac:dyDescent="0.25">
      <c r="A92" s="22"/>
      <c r="B92" s="26" t="s">
        <v>175</v>
      </c>
      <c r="C92" s="27" t="s">
        <v>176</v>
      </c>
      <c r="D92" s="6">
        <f>E92+F92</f>
        <v>569.54</v>
      </c>
      <c r="E92" s="19">
        <v>0</v>
      </c>
      <c r="F92" s="6">
        <f>H92+J92+N92+L92</f>
        <v>569.54</v>
      </c>
      <c r="G92" s="19"/>
      <c r="H92" s="19"/>
      <c r="I92" s="19"/>
      <c r="J92" s="19"/>
      <c r="K92" s="19"/>
      <c r="L92" s="20"/>
      <c r="M92" s="20"/>
      <c r="N92" s="25">
        <v>569.54</v>
      </c>
      <c r="O92" s="7">
        <f t="shared" si="12"/>
        <v>100</v>
      </c>
    </row>
    <row r="93" spans="1:15" ht="33" customHeight="1" x14ac:dyDescent="0.25">
      <c r="A93" s="17">
        <v>2.11</v>
      </c>
      <c r="B93" s="28" t="s">
        <v>177</v>
      </c>
      <c r="C93" s="17">
        <v>2.11</v>
      </c>
      <c r="D93" s="19"/>
      <c r="E93" s="19"/>
      <c r="F93" s="29"/>
      <c r="G93" s="19"/>
      <c r="H93" s="19"/>
      <c r="I93" s="6">
        <v>0</v>
      </c>
      <c r="J93" s="19"/>
      <c r="K93" s="19"/>
      <c r="L93" s="20"/>
      <c r="M93" s="20"/>
      <c r="N93" s="29"/>
      <c r="O93" s="25"/>
    </row>
    <row r="94" spans="1:15" ht="23.25" customHeight="1" x14ac:dyDescent="0.25">
      <c r="A94" s="17">
        <v>2.12</v>
      </c>
      <c r="B94" s="28" t="s">
        <v>178</v>
      </c>
      <c r="C94" s="17">
        <v>2.12</v>
      </c>
      <c r="D94" s="19">
        <v>91.820999999999998</v>
      </c>
      <c r="E94" s="19"/>
      <c r="F94" s="29">
        <v>91.820999999999998</v>
      </c>
      <c r="G94" s="19"/>
      <c r="H94" s="19">
        <v>91.820999999999998</v>
      </c>
      <c r="I94" s="6">
        <f>H94/D94*100</f>
        <v>100</v>
      </c>
      <c r="J94" s="19"/>
      <c r="K94" s="19"/>
      <c r="L94" s="20"/>
      <c r="M94" s="20"/>
      <c r="N94" s="29"/>
      <c r="O94" s="25"/>
    </row>
    <row r="95" spans="1:15" ht="40.5" customHeight="1" thickBot="1" x14ac:dyDescent="0.3">
      <c r="A95" s="30">
        <v>3</v>
      </c>
      <c r="B95" s="31" t="s">
        <v>179</v>
      </c>
      <c r="C95" s="32">
        <v>3</v>
      </c>
      <c r="D95" s="33">
        <f>E95+F95</f>
        <v>0</v>
      </c>
      <c r="E95" s="33"/>
      <c r="F95" s="33">
        <f>H95+J95+N95</f>
        <v>0</v>
      </c>
      <c r="G95" s="33">
        <v>0</v>
      </c>
      <c r="H95" s="34"/>
      <c r="I95" s="33">
        <v>0</v>
      </c>
      <c r="J95" s="34"/>
      <c r="K95" s="33">
        <v>0</v>
      </c>
      <c r="L95" s="33"/>
      <c r="M95" s="33"/>
      <c r="N95" s="34"/>
      <c r="O95" s="3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2021-03-31T08:22:18Z</dcterms:modified>
</cp:coreProperties>
</file>